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меню" sheetId="1" r:id="rId1"/>
    <sheet name="Лист2" sheetId="2" r:id="rId2"/>
    <sheet name="Лист3" sheetId="3" r:id="rId3"/>
  </sheets>
  <definedNames>
    <definedName name="_xlnm._FilterDatabase" localSheetId="0" hidden="1">меню!$A$20:$P$20</definedName>
    <definedName name="_xlnm.Print_Area" localSheetId="0">меню!$A$1:$K$73</definedName>
  </definedNames>
  <calcPr calcId="124519"/>
</workbook>
</file>

<file path=xl/calcChain.xml><?xml version="1.0" encoding="utf-8"?>
<calcChain xmlns="http://schemas.openxmlformats.org/spreadsheetml/2006/main">
  <c r="J12" i="1"/>
  <c r="I12"/>
  <c r="H12"/>
  <c r="G12"/>
  <c r="F12"/>
  <c r="E12"/>
  <c r="D12"/>
  <c r="J11"/>
  <c r="I11"/>
  <c r="H11"/>
  <c r="G11"/>
  <c r="F11"/>
  <c r="E11"/>
  <c r="D11"/>
  <c r="D303"/>
  <c r="D304"/>
  <c r="D305"/>
  <c r="D302"/>
  <c r="F303"/>
  <c r="F304"/>
  <c r="F305"/>
  <c r="F306"/>
  <c r="F302"/>
  <c r="B301"/>
  <c r="F281"/>
  <c r="D281"/>
  <c r="D280"/>
  <c r="D275"/>
  <c r="D276"/>
  <c r="D274"/>
  <c r="D278"/>
  <c r="D269"/>
  <c r="D270"/>
  <c r="D271"/>
  <c r="D268"/>
  <c r="F275"/>
  <c r="F276"/>
  <c r="F277"/>
  <c r="F278"/>
  <c r="F279"/>
  <c r="F280"/>
  <c r="F274"/>
  <c r="F269"/>
  <c r="F270"/>
  <c r="F267" s="1"/>
  <c r="F271"/>
  <c r="F272"/>
  <c r="F268"/>
  <c r="B273"/>
  <c r="B267"/>
  <c r="F247"/>
  <c r="D247"/>
  <c r="F246"/>
  <c r="D246"/>
  <c r="F240"/>
  <c r="F241"/>
  <c r="F242"/>
  <c r="F243"/>
  <c r="F244"/>
  <c r="F245"/>
  <c r="F239"/>
  <c r="F234"/>
  <c r="F235"/>
  <c r="F236"/>
  <c r="F237"/>
  <c r="F233"/>
  <c r="F232" s="1"/>
  <c r="D245"/>
  <c r="D243"/>
  <c r="D240"/>
  <c r="D241"/>
  <c r="D239"/>
  <c r="D234"/>
  <c r="D235"/>
  <c r="D236"/>
  <c r="D233"/>
  <c r="B238"/>
  <c r="B232"/>
  <c r="F212"/>
  <c r="D212"/>
  <c r="F211"/>
  <c r="D211"/>
  <c r="F205"/>
  <c r="F206"/>
  <c r="F207"/>
  <c r="F208"/>
  <c r="F209"/>
  <c r="F210"/>
  <c r="F204"/>
  <c r="F203" s="1"/>
  <c r="F199"/>
  <c r="F200"/>
  <c r="F197" s="1"/>
  <c r="F201"/>
  <c r="F202"/>
  <c r="F198"/>
  <c r="D210"/>
  <c r="D208"/>
  <c r="D205"/>
  <c r="D206"/>
  <c r="D204"/>
  <c r="D199"/>
  <c r="D200"/>
  <c r="D201"/>
  <c r="D198"/>
  <c r="B203"/>
  <c r="B197"/>
  <c r="F177"/>
  <c r="D177"/>
  <c r="F176"/>
  <c r="D176"/>
  <c r="D170"/>
  <c r="D171"/>
  <c r="D173"/>
  <c r="D175"/>
  <c r="D169"/>
  <c r="F170"/>
  <c r="F171"/>
  <c r="F172"/>
  <c r="F173"/>
  <c r="F174"/>
  <c r="F175"/>
  <c r="F169"/>
  <c r="F164"/>
  <c r="F165"/>
  <c r="F166"/>
  <c r="F167"/>
  <c r="F163"/>
  <c r="D164"/>
  <c r="D165"/>
  <c r="D166"/>
  <c r="D163"/>
  <c r="B168"/>
  <c r="B162"/>
  <c r="F142"/>
  <c r="D142"/>
  <c r="F136"/>
  <c r="F137"/>
  <c r="F138"/>
  <c r="F139"/>
  <c r="F140"/>
  <c r="F141"/>
  <c r="F135"/>
  <c r="F133"/>
  <c r="F131"/>
  <c r="F132"/>
  <c r="F134"/>
  <c r="F130"/>
  <c r="F129"/>
  <c r="F128" s="1"/>
  <c r="D141"/>
  <c r="D139"/>
  <c r="D137"/>
  <c r="D136"/>
  <c r="D135"/>
  <c r="D132"/>
  <c r="D131"/>
  <c r="D130"/>
  <c r="D129"/>
  <c r="F107"/>
  <c r="D107"/>
  <c r="B134"/>
  <c r="B128"/>
  <c r="D108"/>
  <c r="F108"/>
  <c r="D88"/>
  <c r="F88"/>
  <c r="F101"/>
  <c r="F102"/>
  <c r="F103"/>
  <c r="F104"/>
  <c r="F105"/>
  <c r="F106"/>
  <c r="F100"/>
  <c r="D101"/>
  <c r="D102"/>
  <c r="D104"/>
  <c r="D106"/>
  <c r="D100"/>
  <c r="F95"/>
  <c r="F96"/>
  <c r="F97"/>
  <c r="F98"/>
  <c r="F94"/>
  <c r="D95"/>
  <c r="D96"/>
  <c r="D97"/>
  <c r="D94"/>
  <c r="B99"/>
  <c r="B93"/>
  <c r="D301" l="1"/>
  <c r="F168"/>
  <c r="D168"/>
  <c r="D197"/>
  <c r="F273"/>
  <c r="D267"/>
  <c r="F301"/>
  <c r="D203"/>
  <c r="D238"/>
  <c r="D128"/>
  <c r="D162"/>
  <c r="F162"/>
  <c r="D232"/>
  <c r="F238"/>
  <c r="D273"/>
  <c r="D134"/>
  <c r="F99"/>
  <c r="D93"/>
  <c r="D99"/>
  <c r="F93"/>
  <c r="F61"/>
  <c r="D61"/>
  <c r="F289"/>
  <c r="F290"/>
  <c r="F291"/>
  <c r="F292"/>
  <c r="F293"/>
  <c r="F294"/>
  <c r="F295"/>
  <c r="F296"/>
  <c r="F288"/>
  <c r="F255"/>
  <c r="F256"/>
  <c r="F257"/>
  <c r="F258"/>
  <c r="F259"/>
  <c r="F260"/>
  <c r="F261"/>
  <c r="F262"/>
  <c r="F254"/>
  <c r="F220"/>
  <c r="F221"/>
  <c r="F222"/>
  <c r="F223"/>
  <c r="F224"/>
  <c r="F225"/>
  <c r="F226"/>
  <c r="F227"/>
  <c r="F219"/>
  <c r="F185"/>
  <c r="F186"/>
  <c r="F187"/>
  <c r="F188"/>
  <c r="F189"/>
  <c r="F190"/>
  <c r="F191"/>
  <c r="F192"/>
  <c r="F184"/>
  <c r="F150"/>
  <c r="F151"/>
  <c r="F152"/>
  <c r="F153"/>
  <c r="F154"/>
  <c r="F155"/>
  <c r="F156"/>
  <c r="F157"/>
  <c r="F149"/>
  <c r="F116"/>
  <c r="F117"/>
  <c r="F118"/>
  <c r="F119"/>
  <c r="F120"/>
  <c r="F121"/>
  <c r="F122"/>
  <c r="F123"/>
  <c r="F115"/>
  <c r="F81"/>
  <c r="F82"/>
  <c r="F83"/>
  <c r="F84"/>
  <c r="F85"/>
  <c r="F86"/>
  <c r="F87"/>
  <c r="F80"/>
  <c r="D289"/>
  <c r="D290"/>
  <c r="D291"/>
  <c r="D292"/>
  <c r="D293"/>
  <c r="D295"/>
  <c r="D296"/>
  <c r="D288"/>
  <c r="D255"/>
  <c r="D256"/>
  <c r="D257"/>
  <c r="D258"/>
  <c r="D259"/>
  <c r="D261"/>
  <c r="D262"/>
  <c r="D254"/>
  <c r="D220"/>
  <c r="D221"/>
  <c r="D222"/>
  <c r="D223"/>
  <c r="D224"/>
  <c r="D226"/>
  <c r="D227"/>
  <c r="D219"/>
  <c r="D185"/>
  <c r="D186"/>
  <c r="D187"/>
  <c r="D188"/>
  <c r="D189"/>
  <c r="D191"/>
  <c r="D192"/>
  <c r="D184"/>
  <c r="D150"/>
  <c r="D151"/>
  <c r="D152"/>
  <c r="D153"/>
  <c r="D154"/>
  <c r="D156"/>
  <c r="D157"/>
  <c r="D149"/>
  <c r="D123"/>
  <c r="D116"/>
  <c r="D117"/>
  <c r="D118"/>
  <c r="D119"/>
  <c r="D120"/>
  <c r="D122"/>
  <c r="D115"/>
  <c r="D81"/>
  <c r="D82"/>
  <c r="D83"/>
  <c r="D84"/>
  <c r="D85"/>
  <c r="D87"/>
  <c r="D80"/>
  <c r="B287"/>
  <c r="B253"/>
  <c r="B218"/>
  <c r="B183"/>
  <c r="B148"/>
  <c r="B114"/>
  <c r="B79"/>
  <c r="D53"/>
  <c r="F53"/>
  <c r="F52"/>
  <c r="D52"/>
  <c r="B297"/>
  <c r="B263"/>
  <c r="B228"/>
  <c r="B193"/>
  <c r="B158"/>
  <c r="B124"/>
  <c r="F300"/>
  <c r="F299"/>
  <c r="F298"/>
  <c r="F266"/>
  <c r="F265"/>
  <c r="F264"/>
  <c r="F231"/>
  <c r="F230"/>
  <c r="F229"/>
  <c r="F196"/>
  <c r="F195"/>
  <c r="F194"/>
  <c r="F161"/>
  <c r="F160"/>
  <c r="F159"/>
  <c r="F127"/>
  <c r="F126"/>
  <c r="F125"/>
  <c r="F92"/>
  <c r="F91"/>
  <c r="F90"/>
  <c r="B89"/>
  <c r="D300"/>
  <c r="D299"/>
  <c r="D298"/>
  <c r="D266"/>
  <c r="D265"/>
  <c r="D264"/>
  <c r="D231"/>
  <c r="D230"/>
  <c r="D229"/>
  <c r="D196"/>
  <c r="D195"/>
  <c r="D194"/>
  <c r="D161"/>
  <c r="D160"/>
  <c r="D159"/>
  <c r="D126"/>
  <c r="D127"/>
  <c r="D125"/>
  <c r="D91"/>
  <c r="D92"/>
  <c r="D90"/>
  <c r="D56"/>
  <c r="F56"/>
  <c r="B285" l="1"/>
  <c r="B216"/>
  <c r="B181"/>
  <c r="B251"/>
  <c r="B146"/>
  <c r="B112"/>
  <c r="B77"/>
  <c r="F253"/>
  <c r="F218"/>
  <c r="F114"/>
  <c r="F79"/>
  <c r="F148"/>
  <c r="D148"/>
  <c r="D287"/>
  <c r="D253"/>
  <c r="D79"/>
  <c r="F287"/>
  <c r="D114"/>
  <c r="D183"/>
  <c r="F183"/>
  <c r="D218"/>
  <c r="F89"/>
  <c r="D89"/>
  <c r="D158"/>
  <c r="D228"/>
  <c r="D297"/>
  <c r="F193"/>
  <c r="F263"/>
  <c r="F124"/>
  <c r="D124"/>
  <c r="D193"/>
  <c r="D263"/>
  <c r="F158"/>
  <c r="F228"/>
  <c r="F297"/>
  <c r="F31"/>
  <c r="D31"/>
  <c r="D73"/>
  <c r="F73"/>
  <c r="B64"/>
  <c r="F68"/>
  <c r="F70"/>
  <c r="F72"/>
  <c r="D72"/>
  <c r="F71"/>
  <c r="D71"/>
  <c r="F69"/>
  <c r="D69"/>
  <c r="F67"/>
  <c r="D67"/>
  <c r="F66"/>
  <c r="D66"/>
  <c r="F65"/>
  <c r="D65"/>
  <c r="B58"/>
  <c r="F60"/>
  <c r="F62"/>
  <c r="F59"/>
  <c r="D60"/>
  <c r="D62"/>
  <c r="D59"/>
  <c r="F285" l="1"/>
  <c r="D285"/>
  <c r="F181"/>
  <c r="F216"/>
  <c r="F251"/>
  <c r="D251"/>
  <c r="D216"/>
  <c r="D181"/>
  <c r="E183" s="1"/>
  <c r="F146"/>
  <c r="D146"/>
  <c r="D112"/>
  <c r="E114" s="1"/>
  <c r="F112"/>
  <c r="E128"/>
  <c r="D77"/>
  <c r="E79" s="1"/>
  <c r="F77"/>
  <c r="E93"/>
  <c r="F64"/>
  <c r="D64"/>
  <c r="F58"/>
  <c r="D58"/>
  <c r="B54"/>
  <c r="D57"/>
  <c r="F57"/>
  <c r="F55"/>
  <c r="D55"/>
  <c r="B44"/>
  <c r="F46"/>
  <c r="F47"/>
  <c r="F48"/>
  <c r="F49"/>
  <c r="F50"/>
  <c r="F51"/>
  <c r="F45"/>
  <c r="D46"/>
  <c r="D47"/>
  <c r="D48"/>
  <c r="D49"/>
  <c r="D50"/>
  <c r="D45"/>
  <c r="F33"/>
  <c r="F35"/>
  <c r="D32"/>
  <c r="D34"/>
  <c r="D36"/>
  <c r="D37"/>
  <c r="D30"/>
  <c r="D28"/>
  <c r="D27"/>
  <c r="F37"/>
  <c r="F36"/>
  <c r="F34"/>
  <c r="F32"/>
  <c r="F30"/>
  <c r="B29"/>
  <c r="F28"/>
  <c r="F27"/>
  <c r="B26"/>
  <c r="E124" l="1"/>
  <c r="E134"/>
  <c r="E267"/>
  <c r="E273"/>
  <c r="E263"/>
  <c r="E253"/>
  <c r="E232"/>
  <c r="E238"/>
  <c r="E228"/>
  <c r="E218"/>
  <c r="E197"/>
  <c r="E203"/>
  <c r="E193"/>
  <c r="E168"/>
  <c r="E158"/>
  <c r="E162"/>
  <c r="E148"/>
  <c r="E89"/>
  <c r="E99"/>
  <c r="B42"/>
  <c r="F54"/>
  <c r="F44"/>
  <c r="D54"/>
  <c r="D44"/>
  <c r="B23"/>
  <c r="D26"/>
  <c r="D29"/>
  <c r="F29"/>
  <c r="F26"/>
  <c r="D23" l="1"/>
  <c r="B11" s="1"/>
  <c r="F42"/>
  <c r="C12" s="1"/>
  <c r="D42"/>
  <c r="F23"/>
  <c r="B12" s="1"/>
  <c r="C11" l="1"/>
  <c r="E58"/>
  <c r="E64"/>
  <c r="E54"/>
  <c r="E44"/>
</calcChain>
</file>

<file path=xl/sharedStrings.xml><?xml version="1.0" encoding="utf-8"?>
<sst xmlns="http://schemas.openxmlformats.org/spreadsheetml/2006/main" count="667" uniqueCount="88">
  <si>
    <t>На одного человека</t>
  </si>
  <si>
    <t>ккал/100гр</t>
  </si>
  <si>
    <t>ккал</t>
  </si>
  <si>
    <t>вес, гр</t>
  </si>
  <si>
    <t>-</t>
  </si>
  <si>
    <t>козинаки</t>
  </si>
  <si>
    <t>шоколад</t>
  </si>
  <si>
    <t>халва</t>
  </si>
  <si>
    <t>гречка</t>
  </si>
  <si>
    <t>колбаса</t>
  </si>
  <si>
    <t>сыр</t>
  </si>
  <si>
    <t>чай</t>
  </si>
  <si>
    <t>сахар</t>
  </si>
  <si>
    <t>сух. Молоко</t>
  </si>
  <si>
    <t>изюм</t>
  </si>
  <si>
    <t>печенье</t>
  </si>
  <si>
    <t>щербет</t>
  </si>
  <si>
    <t>Общий вес продуктов на всю группу, гр</t>
  </si>
  <si>
    <t>Карманные перекусы</t>
  </si>
  <si>
    <t>День 1 
(02.05.2013)</t>
  </si>
  <si>
    <t>Большой перекус</t>
  </si>
  <si>
    <t>Ужин</t>
  </si>
  <si>
    <t>Кол-во участников похода</t>
  </si>
  <si>
    <t>Общая схема питания</t>
  </si>
  <si>
    <t>Завтрак - Выдача ништяков для карманых перекусов на весь день - Большой перекус - Ужин</t>
  </si>
  <si>
    <t>Прибываем в Кисловодск в 12.20. Выходим из поезда "поемши", либо по дороге от ЖД-вокзала совершаем Большой перекус в каком-нибудь кафе Кисловодска (всё это для того, чтобы не тащить на себе лишние продукты)</t>
  </si>
  <si>
    <t>сушеные овощи</t>
  </si>
  <si>
    <t>соль, специи</t>
  </si>
  <si>
    <t>План питания
Велопоход на майские (2013). Кавказ. Кисловодск</t>
  </si>
  <si>
    <t>Калорийность в день</t>
  </si>
  <si>
    <t>600-700 гр</t>
  </si>
  <si>
    <t>Меню</t>
  </si>
  <si>
    <t>Статистика по дням</t>
  </si>
  <si>
    <t>2 мая</t>
  </si>
  <si>
    <t>3 мая</t>
  </si>
  <si>
    <t>4 мая</t>
  </si>
  <si>
    <t>5 мая</t>
  </si>
  <si>
    <t>6 мая</t>
  </si>
  <si>
    <t>7 мая</t>
  </si>
  <si>
    <t>8 мая</t>
  </si>
  <si>
    <t>9 мая</t>
  </si>
  <si>
    <t>10 мая</t>
  </si>
  <si>
    <t>День 2 
(03.05.2013)</t>
  </si>
  <si>
    <t>Завтрак</t>
  </si>
  <si>
    <t>Прочее</t>
  </si>
  <si>
    <t>Вес продуктов на 1 чел в день</t>
  </si>
  <si>
    <t>День 3 
(04.05.2013)</t>
  </si>
  <si>
    <t>День 4 
(05.05.2013)</t>
  </si>
  <si>
    <t>Продукты</t>
  </si>
  <si>
    <t>День 5 
(06.05.2013)</t>
  </si>
  <si>
    <t>День 6 
(07.05.2013)</t>
  </si>
  <si>
    <t>День 7 
(08.05.2013)</t>
  </si>
  <si>
    <t>День 8 
(09.05.2013)</t>
  </si>
  <si>
    <t>День 9 
(10.05.2013)</t>
  </si>
  <si>
    <t>Ккал на 1 чел (в походе)</t>
  </si>
  <si>
    <t xml:space="preserve">сыр </t>
  </si>
  <si>
    <t>сухари</t>
  </si>
  <si>
    <t>макароны (рожки)</t>
  </si>
  <si>
    <t>сгущенка</t>
  </si>
  <si>
    <t>соя</t>
  </si>
  <si>
    <t>5 злаков</t>
  </si>
  <si>
    <t>2200-2500  Ккал</t>
  </si>
  <si>
    <t>хлеб</t>
  </si>
  <si>
    <t>тушенка говяжья</t>
  </si>
  <si>
    <t>сухофрукты (яблоки)</t>
  </si>
  <si>
    <t>орехи (грецкие)</t>
  </si>
  <si>
    <t>распределение калорийности, %</t>
  </si>
  <si>
    <t>Вес продуктов съедаемых группой в день, гр</t>
  </si>
  <si>
    <t>Вес продуктов для перевозки на начало дня, гр</t>
  </si>
  <si>
    <t>сухофрукты (курага)</t>
  </si>
  <si>
    <t>сухофрукты (чернослив)</t>
  </si>
  <si>
    <t>орехи (миндаль)</t>
  </si>
  <si>
    <t>гематоген</t>
  </si>
  <si>
    <t>день</t>
  </si>
  <si>
    <t>дата</t>
  </si>
  <si>
    <t>карамельки (2шт)</t>
  </si>
  <si>
    <t>пшено</t>
  </si>
  <si>
    <t>манка</t>
  </si>
  <si>
    <t>ячневая</t>
  </si>
  <si>
    <t>печенье овсяное</t>
  </si>
  <si>
    <t>вафли</t>
  </si>
  <si>
    <t>Покупаем в Кисловодске:
- хлеб (на 1 и 2 дни), 
- колбасу (на весь маршрут)</t>
  </si>
  <si>
    <t>конфеты (батончики)</t>
  </si>
  <si>
    <t>конфеты  (батончики)</t>
  </si>
  <si>
    <t>чечевица</t>
  </si>
  <si>
    <t>Покупаем в Карачаевске:
- гематоген, 
- шоколад,
- тушенка (на 8 и 9 дни)
- хлеб (на 8 и 9 дни)</t>
  </si>
  <si>
    <t>в городе в пункте общественного питания :-)</t>
  </si>
  <si>
    <t>Ужинаем в Кисловодске в общепите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</si>
</sst>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b/>
      <sz val="22"/>
      <color theme="5" tint="-0.249977111117893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4"/>
      <color theme="5" tint="-0.249977111117893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2" fillId="4" borderId="1" xfId="0" applyFont="1" applyFill="1" applyBorder="1" applyAlignment="1"/>
    <xf numFmtId="0" fontId="2" fillId="0" borderId="0" xfId="0" applyFont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1" fontId="0" fillId="0" borderId="1" xfId="0" applyNumberFormat="1" applyFill="1" applyBorder="1" applyAlignment="1">
      <alignment horizontal="center" vertical="center"/>
    </xf>
    <xf numFmtId="9" fontId="2" fillId="4" borderId="1" xfId="2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" fontId="2" fillId="5" borderId="1" xfId="1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9" fontId="2" fillId="4" borderId="1" xfId="2" applyFont="1" applyFill="1" applyBorder="1" applyAlignment="1">
      <alignment horizontal="center"/>
    </xf>
    <xf numFmtId="1" fontId="2" fillId="5" borderId="4" xfId="0" applyNumberFormat="1" applyFont="1" applyFill="1" applyBorder="1" applyAlignment="1">
      <alignment horizontal="center" vertical="center"/>
    </xf>
    <xf numFmtId="1" fontId="2" fillId="5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9" fontId="0" fillId="0" borderId="1" xfId="2" applyFont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colors>
    <mruColors>
      <color rgb="FF99FF66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7"/>
  <sheetViews>
    <sheetView tabSelected="1" zoomScale="70" zoomScaleNormal="70" workbookViewId="0">
      <selection activeCell="J15" sqref="J15"/>
    </sheetView>
  </sheetViews>
  <sheetFormatPr defaultRowHeight="15"/>
  <cols>
    <col min="1" max="1" width="22.7109375" customWidth="1"/>
    <col min="2" max="2" width="18.28515625" style="34" customWidth="1"/>
    <col min="3" max="3" width="20.7109375" customWidth="1"/>
    <col min="4" max="4" width="18" customWidth="1"/>
    <col min="5" max="5" width="18.140625" customWidth="1"/>
    <col min="6" max="7" width="17.140625" customWidth="1"/>
    <col min="8" max="8" width="24.28515625" customWidth="1"/>
    <col min="9" max="11" width="12.7109375" customWidth="1"/>
    <col min="12" max="14" width="5.85546875" bestFit="1" customWidth="1"/>
    <col min="15" max="15" width="11.28515625" customWidth="1"/>
    <col min="16" max="16" width="5.85546875" bestFit="1" customWidth="1"/>
    <col min="17" max="17" width="5.85546875" customWidth="1"/>
    <col min="18" max="18" width="6.85546875" bestFit="1" customWidth="1"/>
  </cols>
  <sheetData>
    <row r="1" spans="1:11" ht="41.25" customHeight="1">
      <c r="A1" s="66" t="s">
        <v>28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3" spans="1:11">
      <c r="A3" s="72" t="s">
        <v>22</v>
      </c>
      <c r="B3" s="73"/>
      <c r="C3" s="53">
        <v>6</v>
      </c>
      <c r="D3" s="53"/>
      <c r="E3" s="53"/>
      <c r="F3" s="53"/>
      <c r="G3" s="53"/>
      <c r="H3" s="53"/>
      <c r="I3" s="53"/>
      <c r="J3" s="53"/>
      <c r="K3" s="33"/>
    </row>
    <row r="4" spans="1:11" ht="15" customHeight="1">
      <c r="A4" s="73" t="s">
        <v>23</v>
      </c>
      <c r="B4" s="74"/>
      <c r="C4" s="52" t="s">
        <v>24</v>
      </c>
      <c r="D4" s="52"/>
      <c r="E4" s="52"/>
      <c r="F4" s="52"/>
      <c r="G4" s="52"/>
      <c r="H4" s="52"/>
      <c r="I4" s="52"/>
      <c r="J4" s="52"/>
      <c r="K4" s="44"/>
    </row>
    <row r="5" spans="1:11">
      <c r="A5" s="73" t="s">
        <v>29</v>
      </c>
      <c r="B5" s="74"/>
      <c r="C5" s="51" t="s">
        <v>61</v>
      </c>
      <c r="D5" s="51"/>
      <c r="E5" s="51"/>
      <c r="F5" s="51"/>
      <c r="G5" s="51"/>
      <c r="H5" s="51"/>
      <c r="I5" s="51"/>
      <c r="J5" s="51"/>
      <c r="K5" s="45"/>
    </row>
    <row r="6" spans="1:11">
      <c r="A6" s="75" t="s">
        <v>45</v>
      </c>
      <c r="B6" s="74"/>
      <c r="C6" s="50" t="s">
        <v>30</v>
      </c>
      <c r="D6" s="50"/>
      <c r="E6" s="50"/>
      <c r="F6" s="50"/>
      <c r="G6" s="50"/>
      <c r="H6" s="50"/>
      <c r="I6" s="50"/>
      <c r="J6" s="50"/>
      <c r="K6" s="32"/>
    </row>
    <row r="8" spans="1:11" ht="15.75">
      <c r="A8" s="68" t="s">
        <v>32</v>
      </c>
      <c r="B8" s="68"/>
      <c r="C8" s="68"/>
      <c r="D8" s="68"/>
      <c r="E8" s="68"/>
      <c r="F8" s="68"/>
      <c r="G8" s="68"/>
      <c r="H8" s="68"/>
      <c r="I8" s="68"/>
      <c r="J8" s="68"/>
      <c r="K8" s="68"/>
    </row>
    <row r="9" spans="1:11">
      <c r="A9" s="20" t="s">
        <v>74</v>
      </c>
      <c r="B9" s="17" t="s">
        <v>33</v>
      </c>
      <c r="C9" s="17" t="s">
        <v>34</v>
      </c>
      <c r="D9" s="17" t="s">
        <v>35</v>
      </c>
      <c r="E9" s="17" t="s">
        <v>36</v>
      </c>
      <c r="F9" s="17" t="s">
        <v>37</v>
      </c>
      <c r="G9" s="17" t="s">
        <v>38</v>
      </c>
      <c r="H9" s="17" t="s">
        <v>39</v>
      </c>
      <c r="I9" s="17" t="s">
        <v>40</v>
      </c>
      <c r="J9" s="17" t="s">
        <v>41</v>
      </c>
    </row>
    <row r="10" spans="1:11">
      <c r="A10" s="20" t="s">
        <v>73</v>
      </c>
      <c r="B10" s="29">
        <v>1</v>
      </c>
      <c r="C10" s="29">
        <v>2</v>
      </c>
      <c r="D10" s="29">
        <v>3</v>
      </c>
      <c r="E10" s="29">
        <v>4</v>
      </c>
      <c r="F10" s="29">
        <v>5</v>
      </c>
      <c r="G10" s="29">
        <v>6</v>
      </c>
      <c r="H10" s="29">
        <v>7</v>
      </c>
      <c r="I10" s="29">
        <v>8</v>
      </c>
      <c r="J10" s="29">
        <v>9</v>
      </c>
    </row>
    <row r="11" spans="1:11">
      <c r="A11" s="14" t="s">
        <v>54</v>
      </c>
      <c r="B11" s="4">
        <f>D23</f>
        <v>816.73</v>
      </c>
      <c r="C11" s="4">
        <f>D42</f>
        <v>2280.13</v>
      </c>
      <c r="D11" s="4">
        <f>D77</f>
        <v>2361.4800000000005</v>
      </c>
      <c r="E11" s="4">
        <f>D112</f>
        <v>2308.0500000000002</v>
      </c>
      <c r="F11" s="4">
        <f>D146</f>
        <v>2284.8900000000003</v>
      </c>
      <c r="G11" s="4">
        <f>D181</f>
        <v>2368.1400000000003</v>
      </c>
      <c r="H11" s="4">
        <f>D216</f>
        <v>2413.46</v>
      </c>
      <c r="I11" s="4">
        <f>D251</f>
        <v>2221.16</v>
      </c>
      <c r="J11" s="4">
        <f>D285</f>
        <v>1740.6399999999999</v>
      </c>
    </row>
    <row r="12" spans="1:11" ht="45">
      <c r="A12" s="15" t="s">
        <v>67</v>
      </c>
      <c r="B12" s="4">
        <f>F23</f>
        <v>1518</v>
      </c>
      <c r="C12" s="4">
        <f>F42</f>
        <v>4116</v>
      </c>
      <c r="D12" s="4">
        <f>F77</f>
        <v>3642</v>
      </c>
      <c r="E12" s="4">
        <f>F112</f>
        <v>3450</v>
      </c>
      <c r="F12" s="4">
        <f>F146</f>
        <v>3600</v>
      </c>
      <c r="G12" s="4">
        <f>F181</f>
        <v>3612</v>
      </c>
      <c r="H12" s="4">
        <f>F216</f>
        <v>3600</v>
      </c>
      <c r="I12" s="4">
        <f>F251</f>
        <v>4098</v>
      </c>
      <c r="J12" s="4">
        <f>F285</f>
        <v>2718</v>
      </c>
    </row>
    <row r="13" spans="1:11" ht="45" hidden="1">
      <c r="A13" s="15" t="s">
        <v>68</v>
      </c>
      <c r="B13" s="21"/>
      <c r="C13" s="5"/>
      <c r="D13" s="5"/>
      <c r="E13" s="5"/>
      <c r="F13" s="5"/>
      <c r="G13" s="5"/>
      <c r="H13" s="5"/>
      <c r="I13" s="5"/>
      <c r="J13" s="5"/>
    </row>
    <row r="14" spans="1:11" ht="84" customHeight="1">
      <c r="A14" s="15" t="s">
        <v>44</v>
      </c>
      <c r="B14" s="15" t="s">
        <v>81</v>
      </c>
      <c r="C14" s="1"/>
      <c r="D14" s="1"/>
      <c r="E14" s="1"/>
      <c r="F14" s="1"/>
      <c r="G14" s="1"/>
      <c r="H14" s="15" t="s">
        <v>85</v>
      </c>
      <c r="I14" s="16"/>
      <c r="J14" s="46" t="s">
        <v>87</v>
      </c>
    </row>
    <row r="15" spans="1:11">
      <c r="A15" s="39"/>
      <c r="B15" s="11"/>
    </row>
    <row r="16" spans="1:11">
      <c r="A16" s="35"/>
      <c r="B16" s="37"/>
      <c r="C16" s="37"/>
    </row>
    <row r="19" spans="1:16" ht="32.25" customHeight="1">
      <c r="A19" s="67" t="s">
        <v>31</v>
      </c>
      <c r="B19" s="67"/>
      <c r="C19" s="67"/>
      <c r="D19" s="67"/>
      <c r="E19" s="67"/>
      <c r="F19" s="67"/>
    </row>
    <row r="21" spans="1:16" ht="15" customHeight="1">
      <c r="A21" s="54" t="s">
        <v>48</v>
      </c>
      <c r="B21" s="56" t="s">
        <v>0</v>
      </c>
      <c r="C21" s="57"/>
      <c r="D21" s="57"/>
      <c r="E21" s="65"/>
      <c r="F21" s="63" t="s">
        <v>17</v>
      </c>
    </row>
    <row r="22" spans="1:16" ht="30">
      <c r="A22" s="55"/>
      <c r="B22" s="26" t="s">
        <v>3</v>
      </c>
      <c r="C22" s="26" t="s">
        <v>1</v>
      </c>
      <c r="D22" s="26" t="s">
        <v>2</v>
      </c>
      <c r="E22" s="27" t="s">
        <v>66</v>
      </c>
      <c r="F22" s="64"/>
      <c r="I22" s="9"/>
      <c r="J22" s="9"/>
      <c r="K22" s="9"/>
      <c r="L22" s="9"/>
      <c r="M22" s="9"/>
      <c r="N22" s="9"/>
      <c r="O22" s="9"/>
      <c r="P22" s="9"/>
    </row>
    <row r="23" spans="1:16" s="9" customFormat="1">
      <c r="A23" s="59" t="s">
        <v>19</v>
      </c>
      <c r="B23" s="48">
        <f>B26+B29</f>
        <v>253</v>
      </c>
      <c r="C23" s="61" t="s">
        <v>4</v>
      </c>
      <c r="D23" s="48">
        <f>D26+D29</f>
        <v>816.73</v>
      </c>
      <c r="E23" s="48" t="s">
        <v>4</v>
      </c>
      <c r="F23" s="48">
        <f>F26+F29</f>
        <v>1518</v>
      </c>
      <c r="H23"/>
    </row>
    <row r="24" spans="1:16" s="9" customFormat="1">
      <c r="A24" s="60"/>
      <c r="B24" s="60"/>
      <c r="C24" s="60"/>
      <c r="D24" s="60"/>
      <c r="E24" s="49"/>
      <c r="F24" s="60"/>
      <c r="H24"/>
    </row>
    <row r="25" spans="1:16" s="9" customFormat="1" ht="45.75" customHeight="1">
      <c r="A25" s="69" t="s">
        <v>25</v>
      </c>
      <c r="B25" s="70"/>
      <c r="C25" s="70"/>
      <c r="D25" s="70"/>
      <c r="E25" s="70"/>
      <c r="F25" s="71"/>
      <c r="H25" s="3"/>
      <c r="I25" s="3"/>
      <c r="J25" s="3"/>
      <c r="K25" s="3"/>
      <c r="L25" s="3"/>
      <c r="M25" s="3"/>
      <c r="N25" s="3"/>
      <c r="O25" s="3"/>
      <c r="P25" s="3"/>
    </row>
    <row r="26" spans="1:16" s="3" customFormat="1" ht="15" customHeight="1">
      <c r="A26" s="2" t="s">
        <v>18</v>
      </c>
      <c r="B26" s="8">
        <f>B27+B28</f>
        <v>60</v>
      </c>
      <c r="C26" s="8" t="s">
        <v>4</v>
      </c>
      <c r="D26" s="8">
        <f t="shared" ref="D26:F26" si="0">D27+D28</f>
        <v>276.3</v>
      </c>
      <c r="E26" s="25" t="s">
        <v>4</v>
      </c>
      <c r="F26" s="8">
        <f t="shared" si="0"/>
        <v>360</v>
      </c>
      <c r="H26"/>
      <c r="I26"/>
      <c r="J26"/>
      <c r="K26"/>
      <c r="L26"/>
      <c r="M26"/>
      <c r="N26"/>
      <c r="O26"/>
      <c r="P26"/>
    </row>
    <row r="27" spans="1:16">
      <c r="A27" s="1" t="s">
        <v>64</v>
      </c>
      <c r="B27" s="21">
        <v>30</v>
      </c>
      <c r="C27" s="30">
        <v>273</v>
      </c>
      <c r="D27" s="5">
        <f>C27/100*B27</f>
        <v>81.900000000000006</v>
      </c>
      <c r="E27" s="21" t="s">
        <v>4</v>
      </c>
      <c r="F27" s="5">
        <f>B27*$C$3</f>
        <v>180</v>
      </c>
    </row>
    <row r="28" spans="1:16">
      <c r="A28" s="1" t="s">
        <v>65</v>
      </c>
      <c r="B28" s="21">
        <v>30</v>
      </c>
      <c r="C28" s="30">
        <v>648</v>
      </c>
      <c r="D28" s="5">
        <f>C28/100*B28</f>
        <v>194.4</v>
      </c>
      <c r="E28" s="21" t="s">
        <v>4</v>
      </c>
      <c r="F28" s="5">
        <f>B28*$C$3</f>
        <v>180</v>
      </c>
      <c r="H28" s="3"/>
      <c r="I28" s="3"/>
      <c r="J28" s="3"/>
      <c r="K28" s="3"/>
      <c r="L28" s="3"/>
      <c r="M28" s="3"/>
      <c r="N28" s="3"/>
      <c r="O28" s="3"/>
      <c r="P28" s="3"/>
    </row>
    <row r="29" spans="1:16" s="3" customFormat="1">
      <c r="A29" s="2" t="s">
        <v>21</v>
      </c>
      <c r="B29" s="7">
        <f>SUM(B30:B37)</f>
        <v>193</v>
      </c>
      <c r="C29" s="8" t="s">
        <v>4</v>
      </c>
      <c r="D29" s="7">
        <f>SUM(D30:D37)</f>
        <v>540.42999999999995</v>
      </c>
      <c r="E29" s="25" t="s">
        <v>4</v>
      </c>
      <c r="F29" s="7">
        <f>SUM(F30:F37)</f>
        <v>1158</v>
      </c>
      <c r="H29"/>
      <c r="I29" s="10"/>
      <c r="J29"/>
      <c r="K29"/>
      <c r="L29"/>
      <c r="M29"/>
      <c r="N29"/>
      <c r="O29"/>
      <c r="P29"/>
    </row>
    <row r="30" spans="1:16">
      <c r="A30" s="1" t="s">
        <v>8</v>
      </c>
      <c r="B30" s="4">
        <v>50</v>
      </c>
      <c r="C30" s="30">
        <v>329</v>
      </c>
      <c r="D30" s="4">
        <f>C30/100*B30</f>
        <v>164.5</v>
      </c>
      <c r="E30" s="21" t="s">
        <v>4</v>
      </c>
      <c r="F30" s="5">
        <f t="shared" ref="F30:F37" si="1">B30*$C$3</f>
        <v>300</v>
      </c>
      <c r="I30" s="10"/>
    </row>
    <row r="31" spans="1:16">
      <c r="A31" s="23" t="s">
        <v>63</v>
      </c>
      <c r="B31" s="6">
        <v>54</v>
      </c>
      <c r="C31" s="30">
        <v>232</v>
      </c>
      <c r="D31" s="24">
        <f>C31/100*B31</f>
        <v>125.27999999999999</v>
      </c>
      <c r="E31" s="21" t="s">
        <v>4</v>
      </c>
      <c r="F31" s="6">
        <f t="shared" si="1"/>
        <v>324</v>
      </c>
      <c r="I31" s="10"/>
    </row>
    <row r="32" spans="1:16">
      <c r="A32" s="1" t="s">
        <v>26</v>
      </c>
      <c r="B32" s="21">
        <v>5</v>
      </c>
      <c r="C32" s="30">
        <v>100</v>
      </c>
      <c r="D32" s="4">
        <f>C32/100*B32</f>
        <v>5</v>
      </c>
      <c r="E32" s="21" t="s">
        <v>4</v>
      </c>
      <c r="F32" s="5">
        <f t="shared" si="1"/>
        <v>30</v>
      </c>
      <c r="I32" s="10"/>
    </row>
    <row r="33" spans="1:15">
      <c r="A33" s="1" t="s">
        <v>27</v>
      </c>
      <c r="B33" s="6">
        <v>1</v>
      </c>
      <c r="C33" s="5" t="s">
        <v>4</v>
      </c>
      <c r="D33" s="5" t="s">
        <v>4</v>
      </c>
      <c r="E33" s="21" t="s">
        <v>4</v>
      </c>
      <c r="F33" s="5">
        <f>B33*$C$3</f>
        <v>6</v>
      </c>
      <c r="I33" s="10"/>
    </row>
    <row r="34" spans="1:15">
      <c r="A34" s="1" t="s">
        <v>62</v>
      </c>
      <c r="B34" s="21">
        <v>50</v>
      </c>
      <c r="C34" s="38">
        <v>254</v>
      </c>
      <c r="D34" s="4">
        <f>C34/100*B34</f>
        <v>127</v>
      </c>
      <c r="E34" s="21" t="s">
        <v>4</v>
      </c>
      <c r="F34" s="5">
        <f t="shared" si="1"/>
        <v>300</v>
      </c>
      <c r="I34" s="10"/>
    </row>
    <row r="35" spans="1:15">
      <c r="A35" s="1" t="s">
        <v>11</v>
      </c>
      <c r="B35" s="21">
        <v>3</v>
      </c>
      <c r="C35" s="5" t="s">
        <v>4</v>
      </c>
      <c r="D35" s="5" t="s">
        <v>4</v>
      </c>
      <c r="E35" s="21" t="s">
        <v>4</v>
      </c>
      <c r="F35" s="5">
        <f>B35*$C$3</f>
        <v>18</v>
      </c>
      <c r="I35" s="10"/>
    </row>
    <row r="36" spans="1:15">
      <c r="A36" s="1" t="s">
        <v>12</v>
      </c>
      <c r="B36" s="21">
        <v>15</v>
      </c>
      <c r="C36" s="30">
        <v>374</v>
      </c>
      <c r="D36" s="4">
        <f>C36/100*B36</f>
        <v>56.1</v>
      </c>
      <c r="E36" s="21" t="s">
        <v>4</v>
      </c>
      <c r="F36" s="5">
        <f t="shared" si="1"/>
        <v>90</v>
      </c>
      <c r="I36" s="10"/>
    </row>
    <row r="37" spans="1:15">
      <c r="A37" s="1" t="s">
        <v>16</v>
      </c>
      <c r="B37" s="21">
        <v>15</v>
      </c>
      <c r="C37" s="5">
        <v>417</v>
      </c>
      <c r="D37" s="4">
        <f>C37/100*B37</f>
        <v>62.55</v>
      </c>
      <c r="E37" s="21" t="s">
        <v>4</v>
      </c>
      <c r="F37" s="5">
        <f t="shared" si="1"/>
        <v>90</v>
      </c>
      <c r="H37" s="10"/>
    </row>
    <row r="40" spans="1:15" ht="15" customHeight="1">
      <c r="A40" s="54" t="s">
        <v>48</v>
      </c>
      <c r="B40" s="56" t="s">
        <v>0</v>
      </c>
      <c r="C40" s="57"/>
      <c r="D40" s="57"/>
      <c r="E40" s="28"/>
      <c r="F40" s="58" t="s">
        <v>17</v>
      </c>
    </row>
    <row r="41" spans="1:15" ht="30">
      <c r="A41" s="55"/>
      <c r="B41" s="19" t="s">
        <v>3</v>
      </c>
      <c r="C41" s="19" t="s">
        <v>1</v>
      </c>
      <c r="D41" s="19" t="s">
        <v>2</v>
      </c>
      <c r="E41" s="27" t="s">
        <v>66</v>
      </c>
      <c r="F41" s="58"/>
    </row>
    <row r="42" spans="1:15" s="9" customFormat="1">
      <c r="A42" s="59" t="s">
        <v>42</v>
      </c>
      <c r="B42" s="48">
        <f>B44+B54+B58+B64</f>
        <v>689</v>
      </c>
      <c r="C42" s="61" t="s">
        <v>4</v>
      </c>
      <c r="D42" s="48">
        <f>D44+D54+D58+D64</f>
        <v>2280.13</v>
      </c>
      <c r="E42" s="48" t="s">
        <v>4</v>
      </c>
      <c r="F42" s="48">
        <f>F44+F54+F58+F64</f>
        <v>4116</v>
      </c>
    </row>
    <row r="43" spans="1:15" s="9" customFormat="1">
      <c r="A43" s="60"/>
      <c r="B43" s="60"/>
      <c r="C43" s="60"/>
      <c r="D43" s="49"/>
      <c r="E43" s="49"/>
      <c r="F43" s="60"/>
      <c r="H43"/>
      <c r="I43"/>
      <c r="J43"/>
      <c r="K43"/>
      <c r="L43"/>
      <c r="M43"/>
      <c r="N43"/>
      <c r="O43"/>
    </row>
    <row r="44" spans="1:15">
      <c r="A44" s="2" t="s">
        <v>43</v>
      </c>
      <c r="B44" s="7">
        <f>SUM(B45:B53)</f>
        <v>223</v>
      </c>
      <c r="C44" s="8" t="s">
        <v>4</v>
      </c>
      <c r="D44" s="7">
        <f>SUM(D45:D53)</f>
        <v>801.1</v>
      </c>
      <c r="E44" s="25">
        <f>D44/D42</f>
        <v>0.35133961660080787</v>
      </c>
      <c r="F44" s="7">
        <f>SUM(F45:F53)</f>
        <v>1338</v>
      </c>
      <c r="H44" s="3"/>
      <c r="I44" s="3"/>
      <c r="J44" s="3"/>
      <c r="K44" s="3"/>
      <c r="L44" s="3"/>
      <c r="M44" s="3"/>
      <c r="N44" s="3"/>
      <c r="O44" s="3"/>
    </row>
    <row r="45" spans="1:15" s="3" customFormat="1">
      <c r="A45" s="23" t="s">
        <v>60</v>
      </c>
      <c r="B45" s="24">
        <v>50</v>
      </c>
      <c r="C45" s="38">
        <v>355</v>
      </c>
      <c r="D45" s="24">
        <f t="shared" ref="D45:D50" si="2">C45/100*B45</f>
        <v>177.5</v>
      </c>
      <c r="E45" s="6" t="s">
        <v>4</v>
      </c>
      <c r="F45" s="6">
        <f t="shared" ref="F45:F51" si="3">B45*$C$3</f>
        <v>300</v>
      </c>
      <c r="H45"/>
      <c r="I45"/>
      <c r="J45"/>
      <c r="K45"/>
      <c r="L45"/>
      <c r="M45"/>
      <c r="N45"/>
      <c r="O45"/>
    </row>
    <row r="46" spans="1:15">
      <c r="A46" s="1" t="s">
        <v>14</v>
      </c>
      <c r="B46" s="4">
        <v>15</v>
      </c>
      <c r="C46" s="38">
        <v>270</v>
      </c>
      <c r="D46" s="4">
        <f t="shared" si="2"/>
        <v>40.5</v>
      </c>
      <c r="E46" s="21" t="s">
        <v>4</v>
      </c>
      <c r="F46" s="5">
        <f t="shared" si="3"/>
        <v>90</v>
      </c>
    </row>
    <row r="47" spans="1:15">
      <c r="A47" s="1" t="s">
        <v>13</v>
      </c>
      <c r="B47" s="4">
        <v>15</v>
      </c>
      <c r="C47" s="38">
        <v>460</v>
      </c>
      <c r="D47" s="4">
        <f t="shared" si="2"/>
        <v>69</v>
      </c>
      <c r="E47" s="21" t="s">
        <v>4</v>
      </c>
      <c r="F47" s="5">
        <f t="shared" si="3"/>
        <v>90</v>
      </c>
    </row>
    <row r="48" spans="1:15">
      <c r="A48" s="1" t="s">
        <v>62</v>
      </c>
      <c r="B48" s="4">
        <v>45</v>
      </c>
      <c r="C48" s="38">
        <v>254</v>
      </c>
      <c r="D48" s="4">
        <f t="shared" si="2"/>
        <v>114.3</v>
      </c>
      <c r="E48" s="21" t="s">
        <v>4</v>
      </c>
      <c r="F48" s="5">
        <f t="shared" si="3"/>
        <v>270</v>
      </c>
    </row>
    <row r="49" spans="1:15">
      <c r="A49" s="1" t="s">
        <v>10</v>
      </c>
      <c r="B49" s="4">
        <v>20</v>
      </c>
      <c r="C49" s="38">
        <v>370</v>
      </c>
      <c r="D49" s="4">
        <f t="shared" si="2"/>
        <v>74</v>
      </c>
      <c r="E49" s="21" t="s">
        <v>4</v>
      </c>
      <c r="F49" s="5">
        <f t="shared" si="3"/>
        <v>120</v>
      </c>
    </row>
    <row r="50" spans="1:15">
      <c r="A50" s="1" t="s">
        <v>9</v>
      </c>
      <c r="B50" s="4">
        <v>30</v>
      </c>
      <c r="C50" s="38">
        <v>471</v>
      </c>
      <c r="D50" s="4">
        <f t="shared" si="2"/>
        <v>141.30000000000001</v>
      </c>
      <c r="E50" s="21" t="s">
        <v>4</v>
      </c>
      <c r="F50" s="5">
        <f t="shared" si="3"/>
        <v>180</v>
      </c>
    </row>
    <row r="51" spans="1:15">
      <c r="A51" s="1" t="s">
        <v>11</v>
      </c>
      <c r="B51" s="4">
        <v>3</v>
      </c>
      <c r="C51" s="38" t="s">
        <v>4</v>
      </c>
      <c r="D51" s="4" t="s">
        <v>4</v>
      </c>
      <c r="E51" s="21" t="s">
        <v>4</v>
      </c>
      <c r="F51" s="5">
        <f t="shared" si="3"/>
        <v>18</v>
      </c>
    </row>
    <row r="52" spans="1:15">
      <c r="A52" s="1" t="s">
        <v>12</v>
      </c>
      <c r="B52" s="4">
        <v>15</v>
      </c>
      <c r="C52" s="38">
        <v>370</v>
      </c>
      <c r="D52" s="4">
        <f>C52/100*B52</f>
        <v>55.5</v>
      </c>
      <c r="E52" s="21" t="s">
        <v>4</v>
      </c>
      <c r="F52" s="21">
        <f t="shared" ref="F52:F53" si="4">B52*$C$3</f>
        <v>90</v>
      </c>
    </row>
    <row r="53" spans="1:15">
      <c r="A53" s="1" t="s">
        <v>79</v>
      </c>
      <c r="B53" s="4">
        <v>30</v>
      </c>
      <c r="C53" s="38">
        <v>430</v>
      </c>
      <c r="D53" s="4">
        <f>C53/100*B53</f>
        <v>129</v>
      </c>
      <c r="E53" s="21" t="s">
        <v>4</v>
      </c>
      <c r="F53" s="5">
        <f t="shared" si="4"/>
        <v>180</v>
      </c>
    </row>
    <row r="54" spans="1:15" ht="15" customHeight="1">
      <c r="A54" s="2" t="s">
        <v>18</v>
      </c>
      <c r="B54" s="7">
        <f>SUM(B55:B57)</f>
        <v>65</v>
      </c>
      <c r="C54" s="8" t="s">
        <v>4</v>
      </c>
      <c r="D54" s="7">
        <f>SUM(D55:D57)</f>
        <v>245.55</v>
      </c>
      <c r="E54" s="25">
        <f>D54/D42</f>
        <v>0.10769122813172934</v>
      </c>
      <c r="F54" s="7">
        <f>SUM(F55:F57)</f>
        <v>390</v>
      </c>
      <c r="H54" s="3"/>
      <c r="I54" s="3"/>
      <c r="J54" s="3"/>
      <c r="K54" s="3"/>
      <c r="L54" s="3"/>
      <c r="M54" s="3"/>
      <c r="N54" s="3"/>
      <c r="O54" s="3"/>
    </row>
    <row r="55" spans="1:15" s="3" customFormat="1">
      <c r="A55" s="1" t="s">
        <v>70</v>
      </c>
      <c r="B55" s="4">
        <v>30</v>
      </c>
      <c r="C55" s="30">
        <v>264</v>
      </c>
      <c r="D55" s="4">
        <f>C55/100*B55</f>
        <v>79.2</v>
      </c>
      <c r="E55" s="21" t="s">
        <v>4</v>
      </c>
      <c r="F55" s="5">
        <f>B55*$C$3</f>
        <v>180</v>
      </c>
      <c r="H55"/>
      <c r="I55"/>
      <c r="J55"/>
      <c r="K55"/>
      <c r="L55"/>
      <c r="M55"/>
      <c r="N55"/>
      <c r="O55"/>
    </row>
    <row r="56" spans="1:15" s="3" customFormat="1">
      <c r="A56" s="1" t="s">
        <v>75</v>
      </c>
      <c r="B56" s="4">
        <v>10</v>
      </c>
      <c r="C56" s="30">
        <v>296</v>
      </c>
      <c r="D56" s="4">
        <f>C56/100*B56</f>
        <v>29.6</v>
      </c>
      <c r="E56" s="21" t="s">
        <v>4</v>
      </c>
      <c r="F56" s="21">
        <f>B56*$C$3</f>
        <v>60</v>
      </c>
      <c r="H56"/>
      <c r="I56"/>
      <c r="J56"/>
      <c r="K56"/>
      <c r="L56"/>
      <c r="M56"/>
      <c r="N56"/>
      <c r="O56"/>
    </row>
    <row r="57" spans="1:15">
      <c r="A57" s="1" t="s">
        <v>6</v>
      </c>
      <c r="B57" s="4">
        <v>25</v>
      </c>
      <c r="C57" s="30">
        <v>547</v>
      </c>
      <c r="D57" s="4">
        <f>C57/100*B57</f>
        <v>136.75</v>
      </c>
      <c r="E57" s="21" t="s">
        <v>4</v>
      </c>
      <c r="F57" s="5">
        <f t="shared" ref="F57:F62" si="5">B57*$C$3</f>
        <v>150</v>
      </c>
    </row>
    <row r="58" spans="1:15" ht="15" customHeight="1">
      <c r="A58" s="2" t="s">
        <v>20</v>
      </c>
      <c r="B58" s="8">
        <f>SUM(B59:B63)</f>
        <v>153</v>
      </c>
      <c r="C58" s="8" t="s">
        <v>4</v>
      </c>
      <c r="D58" s="7">
        <f>SUM(D59:D63)</f>
        <v>552.6</v>
      </c>
      <c r="E58" s="25">
        <f>D58/D42</f>
        <v>0.2423546025884489</v>
      </c>
      <c r="F58" s="8">
        <f>SUM(F59:F63)</f>
        <v>900</v>
      </c>
      <c r="H58" s="3"/>
      <c r="I58" s="3"/>
      <c r="J58" s="3"/>
      <c r="K58" s="3"/>
      <c r="L58" s="3"/>
      <c r="M58" s="3"/>
      <c r="N58" s="3"/>
      <c r="O58" s="3"/>
    </row>
    <row r="59" spans="1:15" s="3" customFormat="1">
      <c r="A59" s="13" t="s">
        <v>62</v>
      </c>
      <c r="B59" s="21">
        <v>45</v>
      </c>
      <c r="C59" s="38">
        <v>254</v>
      </c>
      <c r="D59" s="4">
        <f>C59/100*B59</f>
        <v>114.3</v>
      </c>
      <c r="E59" s="21" t="s">
        <v>4</v>
      </c>
      <c r="F59" s="5">
        <f t="shared" si="5"/>
        <v>270</v>
      </c>
      <c r="H59"/>
      <c r="I59"/>
      <c r="J59"/>
      <c r="K59"/>
      <c r="L59"/>
      <c r="M59"/>
      <c r="N59"/>
      <c r="O59"/>
    </row>
    <row r="60" spans="1:15">
      <c r="A60" s="1" t="s">
        <v>9</v>
      </c>
      <c r="B60" s="21">
        <v>40</v>
      </c>
      <c r="C60" s="38">
        <v>471</v>
      </c>
      <c r="D60" s="4">
        <f>C60/100*B60</f>
        <v>188.4</v>
      </c>
      <c r="E60" s="21" t="s">
        <v>4</v>
      </c>
      <c r="F60" s="5">
        <f t="shared" si="5"/>
        <v>240</v>
      </c>
    </row>
    <row r="61" spans="1:15">
      <c r="A61" s="1" t="s">
        <v>55</v>
      </c>
      <c r="B61" s="21">
        <v>45</v>
      </c>
      <c r="C61" s="38">
        <v>370</v>
      </c>
      <c r="D61" s="4">
        <f>C61/100*B61</f>
        <v>166.5</v>
      </c>
      <c r="E61" s="21" t="s">
        <v>4</v>
      </c>
      <c r="F61" s="21">
        <f t="shared" ref="F61" si="6">B61*$C$3</f>
        <v>270</v>
      </c>
    </row>
    <row r="62" spans="1:15">
      <c r="A62" s="1" t="s">
        <v>16</v>
      </c>
      <c r="B62" s="21">
        <v>20</v>
      </c>
      <c r="C62" s="30">
        <v>417</v>
      </c>
      <c r="D62" s="4">
        <f>C62/100*B62</f>
        <v>83.4</v>
      </c>
      <c r="E62" s="21" t="s">
        <v>4</v>
      </c>
      <c r="F62" s="5">
        <f t="shared" si="5"/>
        <v>120</v>
      </c>
    </row>
    <row r="63" spans="1:15">
      <c r="A63" s="1" t="s">
        <v>11</v>
      </c>
      <c r="B63" s="21">
        <v>3</v>
      </c>
      <c r="C63" s="18" t="s">
        <v>4</v>
      </c>
      <c r="D63" s="4" t="s">
        <v>4</v>
      </c>
      <c r="E63" s="21" t="s">
        <v>4</v>
      </c>
      <c r="F63" s="18" t="s">
        <v>4</v>
      </c>
    </row>
    <row r="64" spans="1:15">
      <c r="A64" s="2" t="s">
        <v>21</v>
      </c>
      <c r="B64" s="7">
        <f>SUM(B65:B73)</f>
        <v>248</v>
      </c>
      <c r="C64" s="8" t="s">
        <v>4</v>
      </c>
      <c r="D64" s="7">
        <f>SUM(D65:D73)</f>
        <v>680.88</v>
      </c>
      <c r="E64" s="25">
        <f>D64/D42</f>
        <v>0.29861455267901388</v>
      </c>
      <c r="F64" s="7">
        <f>SUM(F65:F73)</f>
        <v>1488</v>
      </c>
      <c r="H64" s="3"/>
      <c r="I64" s="3"/>
      <c r="J64" s="3"/>
      <c r="K64" s="3"/>
      <c r="L64" s="3"/>
      <c r="M64" s="3"/>
      <c r="N64" s="3"/>
      <c r="O64" s="3"/>
    </row>
    <row r="65" spans="1:15" s="3" customFormat="1">
      <c r="A65" s="1" t="s">
        <v>57</v>
      </c>
      <c r="B65" s="4">
        <v>50</v>
      </c>
      <c r="C65" s="30">
        <v>360</v>
      </c>
      <c r="D65" s="4">
        <f>C65/100*B65</f>
        <v>180</v>
      </c>
      <c r="E65" s="21" t="s">
        <v>4</v>
      </c>
      <c r="F65" s="5">
        <f t="shared" ref="F65:F73" si="7">B65*$C$3</f>
        <v>300</v>
      </c>
      <c r="H65"/>
      <c r="I65"/>
      <c r="J65"/>
      <c r="K65"/>
      <c r="L65"/>
      <c r="M65"/>
      <c r="N65"/>
      <c r="O65"/>
    </row>
    <row r="66" spans="1:15" s="40" customFormat="1">
      <c r="A66" s="23" t="s">
        <v>63</v>
      </c>
      <c r="B66" s="6">
        <v>54</v>
      </c>
      <c r="C66" s="30">
        <v>232</v>
      </c>
      <c r="D66" s="24">
        <f>C66/100*B66</f>
        <v>125.27999999999999</v>
      </c>
      <c r="E66" s="6" t="s">
        <v>4</v>
      </c>
      <c r="F66" s="6">
        <f t="shared" si="7"/>
        <v>324</v>
      </c>
      <c r="H66" s="41"/>
      <c r="I66" s="41"/>
      <c r="J66" s="41"/>
      <c r="K66" s="41"/>
      <c r="L66" s="41"/>
      <c r="M66" s="41"/>
      <c r="N66" s="41"/>
      <c r="O66" s="41"/>
    </row>
    <row r="67" spans="1:15" s="3" customFormat="1">
      <c r="A67" s="1" t="s">
        <v>26</v>
      </c>
      <c r="B67" s="21">
        <v>5</v>
      </c>
      <c r="C67" s="30">
        <v>100</v>
      </c>
      <c r="D67" s="4">
        <f>C67/100*B67</f>
        <v>5</v>
      </c>
      <c r="E67" s="21" t="s">
        <v>4</v>
      </c>
      <c r="F67" s="5">
        <f t="shared" si="7"/>
        <v>30</v>
      </c>
      <c r="H67"/>
      <c r="I67"/>
      <c r="J67"/>
      <c r="K67"/>
      <c r="L67"/>
      <c r="M67"/>
      <c r="N67"/>
      <c r="O67"/>
    </row>
    <row r="68" spans="1:15" s="3" customFormat="1">
      <c r="A68" s="1" t="s">
        <v>27</v>
      </c>
      <c r="B68" s="6">
        <v>1</v>
      </c>
      <c r="C68" s="5" t="s">
        <v>4</v>
      </c>
      <c r="D68" s="4" t="s">
        <v>4</v>
      </c>
      <c r="E68" s="21" t="s">
        <v>4</v>
      </c>
      <c r="F68" s="5">
        <f>B68*$C$3</f>
        <v>6</v>
      </c>
      <c r="H68"/>
      <c r="I68"/>
      <c r="J68"/>
      <c r="K68"/>
      <c r="L68"/>
      <c r="M68"/>
      <c r="N68"/>
      <c r="O68"/>
    </row>
    <row r="69" spans="1:15" s="3" customFormat="1">
      <c r="A69" s="1" t="s">
        <v>62</v>
      </c>
      <c r="B69" s="21">
        <v>50</v>
      </c>
      <c r="C69" s="38">
        <v>254</v>
      </c>
      <c r="D69" s="4">
        <f>C69/100*B69</f>
        <v>127</v>
      </c>
      <c r="E69" s="21" t="s">
        <v>4</v>
      </c>
      <c r="F69" s="5">
        <f t="shared" si="7"/>
        <v>300</v>
      </c>
      <c r="H69"/>
      <c r="I69"/>
      <c r="J69"/>
      <c r="K69"/>
      <c r="L69"/>
      <c r="M69"/>
      <c r="N69"/>
      <c r="O69"/>
    </row>
    <row r="70" spans="1:15" s="3" customFormat="1">
      <c r="A70" s="1" t="s">
        <v>11</v>
      </c>
      <c r="B70" s="21">
        <v>3</v>
      </c>
      <c r="C70" s="5" t="s">
        <v>4</v>
      </c>
      <c r="D70" s="4" t="s">
        <v>4</v>
      </c>
      <c r="E70" s="21" t="s">
        <v>4</v>
      </c>
      <c r="F70" s="5">
        <f>B70*$C$3</f>
        <v>18</v>
      </c>
      <c r="H70"/>
      <c r="I70"/>
      <c r="J70"/>
      <c r="K70"/>
      <c r="L70"/>
      <c r="M70"/>
      <c r="N70"/>
      <c r="O70"/>
    </row>
    <row r="71" spans="1:15" s="3" customFormat="1">
      <c r="A71" s="1" t="s">
        <v>12</v>
      </c>
      <c r="B71" s="21">
        <v>15</v>
      </c>
      <c r="C71" s="30">
        <v>374</v>
      </c>
      <c r="D71" s="4">
        <f>C71/100*B71</f>
        <v>56.1</v>
      </c>
      <c r="E71" s="21" t="s">
        <v>4</v>
      </c>
      <c r="F71" s="5">
        <f t="shared" si="7"/>
        <v>90</v>
      </c>
      <c r="H71"/>
      <c r="I71"/>
      <c r="J71"/>
      <c r="K71"/>
      <c r="L71"/>
      <c r="M71"/>
      <c r="N71"/>
      <c r="O71"/>
    </row>
    <row r="72" spans="1:15" s="3" customFormat="1">
      <c r="A72" s="1" t="s">
        <v>58</v>
      </c>
      <c r="B72" s="21">
        <v>50</v>
      </c>
      <c r="C72" s="5">
        <v>315</v>
      </c>
      <c r="D72" s="4">
        <f>C72/100*B72</f>
        <v>157.5</v>
      </c>
      <c r="E72" s="21" t="s">
        <v>4</v>
      </c>
      <c r="F72" s="5">
        <f t="shared" si="7"/>
        <v>300</v>
      </c>
      <c r="H72"/>
      <c r="I72"/>
      <c r="J72"/>
      <c r="K72"/>
      <c r="L72"/>
      <c r="M72"/>
      <c r="N72"/>
      <c r="O72"/>
    </row>
    <row r="73" spans="1:15" s="3" customFormat="1">
      <c r="A73" s="1" t="s">
        <v>15</v>
      </c>
      <c r="B73" s="21">
        <v>20</v>
      </c>
      <c r="C73" s="5">
        <v>150</v>
      </c>
      <c r="D73" s="4">
        <f>C73/100*B73</f>
        <v>30</v>
      </c>
      <c r="E73" s="21" t="s">
        <v>4</v>
      </c>
      <c r="F73" s="5">
        <f t="shared" si="7"/>
        <v>120</v>
      </c>
      <c r="H73"/>
      <c r="I73"/>
      <c r="J73"/>
      <c r="K73"/>
      <c r="L73"/>
      <c r="M73"/>
      <c r="N73"/>
      <c r="O73"/>
    </row>
    <row r="75" spans="1:15">
      <c r="A75" s="54" t="s">
        <v>48</v>
      </c>
      <c r="B75" s="56" t="s">
        <v>0</v>
      </c>
      <c r="C75" s="57"/>
      <c r="D75" s="57"/>
      <c r="E75" s="28"/>
      <c r="F75" s="58" t="s">
        <v>17</v>
      </c>
    </row>
    <row r="76" spans="1:15" ht="30">
      <c r="A76" s="55"/>
      <c r="B76" s="19" t="s">
        <v>3</v>
      </c>
      <c r="C76" s="19" t="s">
        <v>1</v>
      </c>
      <c r="D76" s="19" t="s">
        <v>2</v>
      </c>
      <c r="E76" s="27" t="s">
        <v>66</v>
      </c>
      <c r="F76" s="58"/>
    </row>
    <row r="77" spans="1:15">
      <c r="A77" s="59" t="s">
        <v>46</v>
      </c>
      <c r="B77" s="48">
        <f>B79+B89+B93+B99</f>
        <v>607</v>
      </c>
      <c r="C77" s="61" t="s">
        <v>4</v>
      </c>
      <c r="D77" s="48">
        <f>D79+D89+D93+D99</f>
        <v>2361.4800000000005</v>
      </c>
      <c r="E77" s="48" t="s">
        <v>4</v>
      </c>
      <c r="F77" s="48">
        <f>F79+F89+F93+F99</f>
        <v>3642</v>
      </c>
    </row>
    <row r="78" spans="1:15">
      <c r="A78" s="60"/>
      <c r="B78" s="60"/>
      <c r="C78" s="60"/>
      <c r="D78" s="60"/>
      <c r="E78" s="49"/>
      <c r="F78" s="60"/>
    </row>
    <row r="79" spans="1:15">
      <c r="A79" s="2" t="s">
        <v>43</v>
      </c>
      <c r="B79" s="7">
        <f>SUM(B80:B88)</f>
        <v>198</v>
      </c>
      <c r="C79" s="8" t="s">
        <v>4</v>
      </c>
      <c r="D79" s="7">
        <f>SUM(D80:D88)</f>
        <v>778.30000000000007</v>
      </c>
      <c r="E79" s="25">
        <f>D79/D77</f>
        <v>0.32958144892186253</v>
      </c>
      <c r="F79" s="7">
        <f>SUM(F80:F88)</f>
        <v>1188</v>
      </c>
    </row>
    <row r="80" spans="1:15">
      <c r="A80" s="23" t="s">
        <v>76</v>
      </c>
      <c r="B80" s="24">
        <v>50</v>
      </c>
      <c r="C80" s="38">
        <v>334</v>
      </c>
      <c r="D80" s="4">
        <f>C80/100*B80</f>
        <v>167</v>
      </c>
      <c r="E80" s="6" t="s">
        <v>4</v>
      </c>
      <c r="F80" s="6">
        <f>B80*$C$3</f>
        <v>300</v>
      </c>
    </row>
    <row r="81" spans="1:6">
      <c r="A81" s="1" t="s">
        <v>14</v>
      </c>
      <c r="B81" s="4">
        <v>15</v>
      </c>
      <c r="C81" s="38">
        <v>270</v>
      </c>
      <c r="D81" s="4">
        <f t="shared" ref="D81:D88" si="8">C81/100*B81</f>
        <v>40.5</v>
      </c>
      <c r="E81" s="21" t="s">
        <v>4</v>
      </c>
      <c r="F81" s="6">
        <f t="shared" ref="F81:F88" si="9">B81*$C$3</f>
        <v>90</v>
      </c>
    </row>
    <row r="82" spans="1:6">
      <c r="A82" s="1" t="s">
        <v>13</v>
      </c>
      <c r="B82" s="4">
        <v>15</v>
      </c>
      <c r="C82" s="38">
        <v>460</v>
      </c>
      <c r="D82" s="4">
        <f t="shared" si="8"/>
        <v>69</v>
      </c>
      <c r="E82" s="21" t="s">
        <v>4</v>
      </c>
      <c r="F82" s="6">
        <f t="shared" si="9"/>
        <v>90</v>
      </c>
    </row>
    <row r="83" spans="1:6">
      <c r="A83" s="1" t="s">
        <v>56</v>
      </c>
      <c r="B83" s="4">
        <v>30</v>
      </c>
      <c r="C83" s="38">
        <v>397</v>
      </c>
      <c r="D83" s="4">
        <f t="shared" si="8"/>
        <v>119.10000000000001</v>
      </c>
      <c r="E83" s="21" t="s">
        <v>4</v>
      </c>
      <c r="F83" s="6">
        <f t="shared" si="9"/>
        <v>180</v>
      </c>
    </row>
    <row r="84" spans="1:6">
      <c r="A84" s="1" t="s">
        <v>10</v>
      </c>
      <c r="B84" s="4">
        <v>20</v>
      </c>
      <c r="C84" s="38">
        <v>370</v>
      </c>
      <c r="D84" s="4">
        <f t="shared" si="8"/>
        <v>74</v>
      </c>
      <c r="E84" s="21" t="s">
        <v>4</v>
      </c>
      <c r="F84" s="6">
        <f t="shared" si="9"/>
        <v>120</v>
      </c>
    </row>
    <row r="85" spans="1:6">
      <c r="A85" s="1" t="s">
        <v>9</v>
      </c>
      <c r="B85" s="4">
        <v>20</v>
      </c>
      <c r="C85" s="38">
        <v>471</v>
      </c>
      <c r="D85" s="4">
        <f t="shared" si="8"/>
        <v>94.2</v>
      </c>
      <c r="E85" s="21" t="s">
        <v>4</v>
      </c>
      <c r="F85" s="6">
        <f t="shared" si="9"/>
        <v>120</v>
      </c>
    </row>
    <row r="86" spans="1:6">
      <c r="A86" s="1" t="s">
        <v>11</v>
      </c>
      <c r="B86" s="4">
        <v>3</v>
      </c>
      <c r="C86" s="38" t="s">
        <v>4</v>
      </c>
      <c r="D86" s="4" t="s">
        <v>4</v>
      </c>
      <c r="E86" s="21" t="s">
        <v>4</v>
      </c>
      <c r="F86" s="6">
        <f t="shared" si="9"/>
        <v>18</v>
      </c>
    </row>
    <row r="87" spans="1:6">
      <c r="A87" s="1" t="s">
        <v>12</v>
      </c>
      <c r="B87" s="4">
        <v>15</v>
      </c>
      <c r="C87" s="38">
        <v>370</v>
      </c>
      <c r="D87" s="4">
        <f t="shared" si="8"/>
        <v>55.5</v>
      </c>
      <c r="E87" s="21" t="s">
        <v>4</v>
      </c>
      <c r="F87" s="6">
        <f t="shared" si="9"/>
        <v>90</v>
      </c>
    </row>
    <row r="88" spans="1:6">
      <c r="A88" s="13" t="s">
        <v>80</v>
      </c>
      <c r="B88" s="21">
        <v>30</v>
      </c>
      <c r="C88" s="38">
        <v>530</v>
      </c>
      <c r="D88" s="4">
        <f t="shared" si="8"/>
        <v>159</v>
      </c>
      <c r="E88" s="21" t="s">
        <v>4</v>
      </c>
      <c r="F88" s="6">
        <f t="shared" si="9"/>
        <v>180</v>
      </c>
    </row>
    <row r="89" spans="1:6">
      <c r="A89" s="2" t="s">
        <v>18</v>
      </c>
      <c r="B89" s="8">
        <f>SUM(B90:B92)</f>
        <v>70</v>
      </c>
      <c r="C89" s="8" t="s">
        <v>4</v>
      </c>
      <c r="D89" s="8">
        <f>SUM(D90:D92)</f>
        <v>266</v>
      </c>
      <c r="E89" s="25">
        <f>D89/D77</f>
        <v>0.11264122499449496</v>
      </c>
      <c r="F89" s="8">
        <f>SUM(F90:F92)</f>
        <v>420</v>
      </c>
    </row>
    <row r="90" spans="1:6">
      <c r="A90" s="1" t="s">
        <v>7</v>
      </c>
      <c r="B90" s="21">
        <v>30</v>
      </c>
      <c r="C90" s="30">
        <v>516</v>
      </c>
      <c r="D90" s="4">
        <f>C90/100*B90</f>
        <v>154.80000000000001</v>
      </c>
      <c r="E90" s="21" t="s">
        <v>4</v>
      </c>
      <c r="F90" s="21">
        <f t="shared" ref="F90:F108" si="10">B90*$C$3</f>
        <v>180</v>
      </c>
    </row>
    <row r="91" spans="1:6">
      <c r="A91" s="1" t="s">
        <v>75</v>
      </c>
      <c r="B91" s="4">
        <v>10</v>
      </c>
      <c r="C91" s="30">
        <v>296</v>
      </c>
      <c r="D91" s="4">
        <f>C91/100*B91</f>
        <v>29.6</v>
      </c>
      <c r="E91" s="21" t="s">
        <v>4</v>
      </c>
      <c r="F91" s="21">
        <f t="shared" si="10"/>
        <v>60</v>
      </c>
    </row>
    <row r="92" spans="1:6">
      <c r="A92" s="13" t="s">
        <v>69</v>
      </c>
      <c r="B92" s="21">
        <v>30</v>
      </c>
      <c r="C92" s="31">
        <v>272</v>
      </c>
      <c r="D92" s="4">
        <f>C92/100*B92</f>
        <v>81.600000000000009</v>
      </c>
      <c r="E92" s="21" t="s">
        <v>4</v>
      </c>
      <c r="F92" s="21">
        <f t="shared" si="10"/>
        <v>180</v>
      </c>
    </row>
    <row r="93" spans="1:6">
      <c r="A93" s="2" t="s">
        <v>20</v>
      </c>
      <c r="B93" s="8">
        <f>SUM(B94:B98)</f>
        <v>155</v>
      </c>
      <c r="C93" s="8" t="s">
        <v>4</v>
      </c>
      <c r="D93" s="8">
        <f>SUM(D94:D98)</f>
        <v>662.03</v>
      </c>
      <c r="E93" s="25">
        <f>D93/D77</f>
        <v>0.28034537662821613</v>
      </c>
      <c r="F93" s="8">
        <f>SUM(F94:F98)</f>
        <v>930</v>
      </c>
    </row>
    <row r="94" spans="1:6">
      <c r="A94" s="13" t="s">
        <v>56</v>
      </c>
      <c r="B94" s="21">
        <v>30</v>
      </c>
      <c r="C94" s="38">
        <v>397</v>
      </c>
      <c r="D94" s="4">
        <f>C94/100*B94</f>
        <v>119.10000000000001</v>
      </c>
      <c r="E94" s="21" t="s">
        <v>4</v>
      </c>
      <c r="F94" s="21">
        <f t="shared" si="10"/>
        <v>180</v>
      </c>
    </row>
    <row r="95" spans="1:6">
      <c r="A95" s="1" t="s">
        <v>9</v>
      </c>
      <c r="B95" s="21">
        <v>45</v>
      </c>
      <c r="C95" s="38">
        <v>471</v>
      </c>
      <c r="D95" s="4">
        <f t="shared" ref="D95:D108" si="11">C95/100*B95</f>
        <v>211.95</v>
      </c>
      <c r="E95" s="21" t="s">
        <v>4</v>
      </c>
      <c r="F95" s="21">
        <f t="shared" si="10"/>
        <v>270</v>
      </c>
    </row>
    <row r="96" spans="1:6">
      <c r="A96" s="1" t="s">
        <v>55</v>
      </c>
      <c r="B96" s="21">
        <v>45</v>
      </c>
      <c r="C96" s="38">
        <v>370</v>
      </c>
      <c r="D96" s="4">
        <f t="shared" si="11"/>
        <v>166.5</v>
      </c>
      <c r="E96" s="21" t="s">
        <v>4</v>
      </c>
      <c r="F96" s="21">
        <f t="shared" si="10"/>
        <v>270</v>
      </c>
    </row>
    <row r="97" spans="1:6">
      <c r="A97" s="23" t="s">
        <v>83</v>
      </c>
      <c r="B97" s="21">
        <v>32</v>
      </c>
      <c r="C97" s="30">
        <v>514</v>
      </c>
      <c r="D97" s="4">
        <f t="shared" si="11"/>
        <v>164.48</v>
      </c>
      <c r="E97" s="21" t="s">
        <v>4</v>
      </c>
      <c r="F97" s="21">
        <f t="shared" si="10"/>
        <v>192</v>
      </c>
    </row>
    <row r="98" spans="1:6">
      <c r="A98" s="1" t="s">
        <v>11</v>
      </c>
      <c r="B98" s="21">
        <v>3</v>
      </c>
      <c r="C98" s="21" t="s">
        <v>4</v>
      </c>
      <c r="D98" s="4" t="s">
        <v>4</v>
      </c>
      <c r="E98" s="21" t="s">
        <v>4</v>
      </c>
      <c r="F98" s="21">
        <f t="shared" si="10"/>
        <v>18</v>
      </c>
    </row>
    <row r="99" spans="1:6">
      <c r="A99" s="2" t="s">
        <v>21</v>
      </c>
      <c r="B99" s="8">
        <f>SUM(B100:B108)</f>
        <v>184</v>
      </c>
      <c r="C99" s="8" t="s">
        <v>4</v>
      </c>
      <c r="D99" s="8">
        <f>SUM(D100:D108)</f>
        <v>655.15000000000009</v>
      </c>
      <c r="E99" s="47">
        <f>D99/D77</f>
        <v>0.27743194945542626</v>
      </c>
      <c r="F99" s="8">
        <f>SUM(F100:F108)</f>
        <v>1104</v>
      </c>
    </row>
    <row r="100" spans="1:6">
      <c r="A100" s="1" t="s">
        <v>84</v>
      </c>
      <c r="B100" s="21">
        <v>50</v>
      </c>
      <c r="C100" s="30">
        <v>310</v>
      </c>
      <c r="D100" s="4">
        <f t="shared" si="11"/>
        <v>155</v>
      </c>
      <c r="E100" s="21" t="s">
        <v>4</v>
      </c>
      <c r="F100" s="21">
        <f t="shared" si="10"/>
        <v>300</v>
      </c>
    </row>
    <row r="101" spans="1:6">
      <c r="A101" s="23" t="s">
        <v>59</v>
      </c>
      <c r="B101" s="21">
        <v>25</v>
      </c>
      <c r="C101" s="30">
        <v>395</v>
      </c>
      <c r="D101" s="4">
        <f t="shared" si="11"/>
        <v>98.75</v>
      </c>
      <c r="E101" s="21" t="s">
        <v>4</v>
      </c>
      <c r="F101" s="21">
        <f t="shared" si="10"/>
        <v>150</v>
      </c>
    </row>
    <row r="102" spans="1:6">
      <c r="A102" s="1" t="s">
        <v>26</v>
      </c>
      <c r="B102" s="21">
        <v>5</v>
      </c>
      <c r="C102" s="30">
        <v>100</v>
      </c>
      <c r="D102" s="4">
        <f t="shared" si="11"/>
        <v>5</v>
      </c>
      <c r="E102" s="21" t="s">
        <v>4</v>
      </c>
      <c r="F102" s="21">
        <f t="shared" si="10"/>
        <v>30</v>
      </c>
    </row>
    <row r="103" spans="1:6">
      <c r="A103" s="1" t="s">
        <v>27</v>
      </c>
      <c r="B103" s="6">
        <v>1</v>
      </c>
      <c r="C103" s="21" t="s">
        <v>4</v>
      </c>
      <c r="D103" s="4" t="s">
        <v>4</v>
      </c>
      <c r="E103" s="21" t="s">
        <v>4</v>
      </c>
      <c r="F103" s="21">
        <f t="shared" si="10"/>
        <v>6</v>
      </c>
    </row>
    <row r="104" spans="1:6">
      <c r="A104" s="23" t="s">
        <v>56</v>
      </c>
      <c r="B104" s="21">
        <v>40</v>
      </c>
      <c r="C104" s="38">
        <v>397</v>
      </c>
      <c r="D104" s="4">
        <f t="shared" si="11"/>
        <v>158.80000000000001</v>
      </c>
      <c r="E104" s="21" t="s">
        <v>4</v>
      </c>
      <c r="F104" s="21">
        <f t="shared" si="10"/>
        <v>240</v>
      </c>
    </row>
    <row r="105" spans="1:6">
      <c r="A105" s="1" t="s">
        <v>11</v>
      </c>
      <c r="B105" s="21">
        <v>3</v>
      </c>
      <c r="C105" s="21" t="s">
        <v>4</v>
      </c>
      <c r="D105" s="4" t="s">
        <v>4</v>
      </c>
      <c r="E105" s="21" t="s">
        <v>4</v>
      </c>
      <c r="F105" s="21">
        <f t="shared" si="10"/>
        <v>18</v>
      </c>
    </row>
    <row r="106" spans="1:6">
      <c r="A106" s="1" t="s">
        <v>12</v>
      </c>
      <c r="B106" s="21">
        <v>15</v>
      </c>
      <c r="C106" s="30">
        <v>374</v>
      </c>
      <c r="D106" s="4">
        <f t="shared" si="11"/>
        <v>56.1</v>
      </c>
      <c r="E106" s="21" t="s">
        <v>4</v>
      </c>
      <c r="F106" s="21">
        <f t="shared" si="10"/>
        <v>90</v>
      </c>
    </row>
    <row r="107" spans="1:6">
      <c r="A107" s="1" t="s">
        <v>10</v>
      </c>
      <c r="B107" s="4">
        <v>20</v>
      </c>
      <c r="C107" s="38">
        <v>370</v>
      </c>
      <c r="D107" s="4">
        <f t="shared" si="11"/>
        <v>74</v>
      </c>
      <c r="E107" s="22" t="s">
        <v>4</v>
      </c>
      <c r="F107" s="22">
        <f t="shared" si="10"/>
        <v>120</v>
      </c>
    </row>
    <row r="108" spans="1:6">
      <c r="A108" s="1" t="s">
        <v>79</v>
      </c>
      <c r="B108" s="21">
        <v>25</v>
      </c>
      <c r="C108" s="38">
        <v>430</v>
      </c>
      <c r="D108" s="4">
        <f t="shared" si="11"/>
        <v>107.5</v>
      </c>
      <c r="E108" s="21" t="s">
        <v>4</v>
      </c>
      <c r="F108" s="21">
        <f t="shared" si="10"/>
        <v>150</v>
      </c>
    </row>
    <row r="109" spans="1:6">
      <c r="A109" s="43"/>
      <c r="B109" s="11"/>
      <c r="C109" s="12"/>
      <c r="D109" s="12"/>
      <c r="E109" s="12"/>
      <c r="F109" s="12"/>
    </row>
    <row r="110" spans="1:6">
      <c r="A110" s="62" t="s">
        <v>48</v>
      </c>
      <c r="B110" s="62" t="s">
        <v>0</v>
      </c>
      <c r="C110" s="62"/>
      <c r="D110" s="62"/>
      <c r="E110" s="36"/>
      <c r="F110" s="58" t="s">
        <v>17</v>
      </c>
    </row>
    <row r="111" spans="1:6" ht="30">
      <c r="A111" s="62"/>
      <c r="B111" s="36" t="s">
        <v>3</v>
      </c>
      <c r="C111" s="36" t="s">
        <v>1</v>
      </c>
      <c r="D111" s="36" t="s">
        <v>2</v>
      </c>
      <c r="E111" s="42" t="s">
        <v>66</v>
      </c>
      <c r="F111" s="58"/>
    </row>
    <row r="112" spans="1:6">
      <c r="A112" s="59" t="s">
        <v>47</v>
      </c>
      <c r="B112" s="48">
        <f>B114+B124+B128+B134</f>
        <v>575</v>
      </c>
      <c r="C112" s="61" t="s">
        <v>4</v>
      </c>
      <c r="D112" s="48">
        <f>D114+D124+D128+D134</f>
        <v>2308.0500000000002</v>
      </c>
      <c r="E112" s="48" t="s">
        <v>4</v>
      </c>
      <c r="F112" s="48">
        <f>F114+F124+F128+F134</f>
        <v>3450</v>
      </c>
    </row>
    <row r="113" spans="1:6">
      <c r="A113" s="60"/>
      <c r="B113" s="60"/>
      <c r="C113" s="60"/>
      <c r="D113" s="60"/>
      <c r="E113" s="49"/>
      <c r="F113" s="60"/>
    </row>
    <row r="114" spans="1:6">
      <c r="A114" s="2" t="s">
        <v>43</v>
      </c>
      <c r="B114" s="7">
        <f>SUM(B115:B123)</f>
        <v>208</v>
      </c>
      <c r="C114" s="8" t="s">
        <v>4</v>
      </c>
      <c r="D114" s="7">
        <f>SUM(D115:D123)</f>
        <v>804.95</v>
      </c>
      <c r="E114" s="25">
        <f>D114/D112</f>
        <v>0.34875760923723487</v>
      </c>
      <c r="F114" s="7">
        <f>SUM(F115:F123)</f>
        <v>1248</v>
      </c>
    </row>
    <row r="115" spans="1:6">
      <c r="A115" s="23" t="s">
        <v>60</v>
      </c>
      <c r="B115" s="24">
        <v>50</v>
      </c>
      <c r="C115" s="38">
        <v>355</v>
      </c>
      <c r="D115" s="4">
        <f t="shared" ref="D115:D123" si="12">C115/100*B115</f>
        <v>177.5</v>
      </c>
      <c r="E115" s="6" t="s">
        <v>4</v>
      </c>
      <c r="F115" s="6">
        <f t="shared" ref="F115:F123" si="13">B115*$C$3</f>
        <v>300</v>
      </c>
    </row>
    <row r="116" spans="1:6">
      <c r="A116" s="1" t="s">
        <v>14</v>
      </c>
      <c r="B116" s="4">
        <v>15</v>
      </c>
      <c r="C116" s="38">
        <v>270</v>
      </c>
      <c r="D116" s="4">
        <f t="shared" si="12"/>
        <v>40.5</v>
      </c>
      <c r="E116" s="21" t="s">
        <v>4</v>
      </c>
      <c r="F116" s="6">
        <f t="shared" si="13"/>
        <v>90</v>
      </c>
    </row>
    <row r="117" spans="1:6">
      <c r="A117" s="1" t="s">
        <v>13</v>
      </c>
      <c r="B117" s="4">
        <v>15</v>
      </c>
      <c r="C117" s="38">
        <v>460</v>
      </c>
      <c r="D117" s="4">
        <f t="shared" si="12"/>
        <v>69</v>
      </c>
      <c r="E117" s="21" t="s">
        <v>4</v>
      </c>
      <c r="F117" s="6">
        <f t="shared" si="13"/>
        <v>90</v>
      </c>
    </row>
    <row r="118" spans="1:6">
      <c r="A118" s="1" t="s">
        <v>56</v>
      </c>
      <c r="B118" s="4">
        <v>30</v>
      </c>
      <c r="C118" s="38">
        <v>397</v>
      </c>
      <c r="D118" s="4">
        <f t="shared" si="12"/>
        <v>119.10000000000001</v>
      </c>
      <c r="E118" s="21" t="s">
        <v>4</v>
      </c>
      <c r="F118" s="6">
        <f t="shared" si="13"/>
        <v>180</v>
      </c>
    </row>
    <row r="119" spans="1:6">
      <c r="A119" s="1" t="s">
        <v>10</v>
      </c>
      <c r="B119" s="4">
        <v>25</v>
      </c>
      <c r="C119" s="38">
        <v>370</v>
      </c>
      <c r="D119" s="4">
        <f t="shared" si="12"/>
        <v>92.5</v>
      </c>
      <c r="E119" s="21" t="s">
        <v>4</v>
      </c>
      <c r="F119" s="6">
        <f t="shared" si="13"/>
        <v>150</v>
      </c>
    </row>
    <row r="120" spans="1:6">
      <c r="A120" s="1" t="s">
        <v>9</v>
      </c>
      <c r="B120" s="4">
        <v>35</v>
      </c>
      <c r="C120" s="38">
        <v>471</v>
      </c>
      <c r="D120" s="4">
        <f t="shared" si="12"/>
        <v>164.85</v>
      </c>
      <c r="E120" s="21" t="s">
        <v>4</v>
      </c>
      <c r="F120" s="6">
        <f t="shared" si="13"/>
        <v>210</v>
      </c>
    </row>
    <row r="121" spans="1:6">
      <c r="A121" s="1" t="s">
        <v>11</v>
      </c>
      <c r="B121" s="4">
        <v>3</v>
      </c>
      <c r="C121" s="38" t="s">
        <v>4</v>
      </c>
      <c r="D121" s="4" t="s">
        <v>4</v>
      </c>
      <c r="E121" s="21" t="s">
        <v>4</v>
      </c>
      <c r="F121" s="6">
        <f t="shared" si="13"/>
        <v>18</v>
      </c>
    </row>
    <row r="122" spans="1:6">
      <c r="A122" s="1" t="s">
        <v>12</v>
      </c>
      <c r="B122" s="4">
        <v>15</v>
      </c>
      <c r="C122" s="38">
        <v>370</v>
      </c>
      <c r="D122" s="4">
        <f t="shared" si="12"/>
        <v>55.5</v>
      </c>
      <c r="E122" s="21" t="s">
        <v>4</v>
      </c>
      <c r="F122" s="6">
        <f t="shared" si="13"/>
        <v>90</v>
      </c>
    </row>
    <row r="123" spans="1:6">
      <c r="A123" s="1" t="s">
        <v>79</v>
      </c>
      <c r="B123" s="4">
        <v>20</v>
      </c>
      <c r="C123" s="38">
        <v>430</v>
      </c>
      <c r="D123" s="4">
        <f t="shared" si="12"/>
        <v>86</v>
      </c>
      <c r="E123" s="21" t="s">
        <v>4</v>
      </c>
      <c r="F123" s="6">
        <f t="shared" si="13"/>
        <v>120</v>
      </c>
    </row>
    <row r="124" spans="1:6">
      <c r="A124" s="2" t="s">
        <v>18</v>
      </c>
      <c r="B124" s="7">
        <f>SUM(B125:B127)</f>
        <v>60</v>
      </c>
      <c r="C124" s="8" t="s">
        <v>4</v>
      </c>
      <c r="D124" s="7">
        <f>SUM(D125:D127)</f>
        <v>338.29999999999995</v>
      </c>
      <c r="E124" s="25">
        <f>D124/D112</f>
        <v>0.14657394770477239</v>
      </c>
      <c r="F124" s="7">
        <f>SUM(F125:F127)</f>
        <v>360</v>
      </c>
    </row>
    <row r="125" spans="1:6">
      <c r="A125" s="1" t="s">
        <v>5</v>
      </c>
      <c r="B125" s="4">
        <v>20</v>
      </c>
      <c r="C125" s="30">
        <v>576</v>
      </c>
      <c r="D125" s="4">
        <f>C125/100*B125</f>
        <v>115.19999999999999</v>
      </c>
      <c r="E125" s="21" t="s">
        <v>4</v>
      </c>
      <c r="F125" s="21">
        <f t="shared" ref="F125:F142" si="14">B125*$C$3</f>
        <v>120</v>
      </c>
    </row>
    <row r="126" spans="1:6">
      <c r="A126" s="1" t="s">
        <v>75</v>
      </c>
      <c r="B126" s="4">
        <v>10</v>
      </c>
      <c r="C126" s="30">
        <v>296</v>
      </c>
      <c r="D126" s="4">
        <f>C126/100*B126</f>
        <v>29.6</v>
      </c>
      <c r="E126" s="21" t="s">
        <v>4</v>
      </c>
      <c r="F126" s="21">
        <f t="shared" si="14"/>
        <v>60</v>
      </c>
    </row>
    <row r="127" spans="1:6">
      <c r="A127" s="1" t="s">
        <v>71</v>
      </c>
      <c r="B127" s="21">
        <v>30</v>
      </c>
      <c r="C127" s="30">
        <v>645</v>
      </c>
      <c r="D127" s="4">
        <f>C127/100*B127</f>
        <v>193.5</v>
      </c>
      <c r="E127" s="21" t="s">
        <v>4</v>
      </c>
      <c r="F127" s="21">
        <f t="shared" si="14"/>
        <v>180</v>
      </c>
    </row>
    <row r="128" spans="1:6">
      <c r="A128" s="2" t="s">
        <v>20</v>
      </c>
      <c r="B128" s="8">
        <f>SUM(B129:B133)</f>
        <v>148</v>
      </c>
      <c r="C128" s="8" t="s">
        <v>4</v>
      </c>
      <c r="D128" s="8">
        <f>SUM(D129:D133)</f>
        <v>555.6</v>
      </c>
      <c r="E128" s="25">
        <f>D128/D112</f>
        <v>0.24072268798336258</v>
      </c>
      <c r="F128" s="8">
        <f>SUM(F129:F133)</f>
        <v>888</v>
      </c>
    </row>
    <row r="129" spans="1:6">
      <c r="A129" s="13" t="s">
        <v>56</v>
      </c>
      <c r="B129" s="21">
        <v>30</v>
      </c>
      <c r="C129" s="38">
        <v>397</v>
      </c>
      <c r="D129" s="4">
        <f>C129/100*B129</f>
        <v>119.10000000000001</v>
      </c>
      <c r="E129" s="21" t="s">
        <v>4</v>
      </c>
      <c r="F129" s="22">
        <f t="shared" si="14"/>
        <v>180</v>
      </c>
    </row>
    <row r="130" spans="1:6">
      <c r="A130" s="1" t="s">
        <v>9</v>
      </c>
      <c r="B130" s="21">
        <v>40</v>
      </c>
      <c r="C130" s="38">
        <v>471</v>
      </c>
      <c r="D130" s="4">
        <f>C130/100*B130</f>
        <v>188.4</v>
      </c>
      <c r="E130" s="21" t="s">
        <v>4</v>
      </c>
      <c r="F130" s="22">
        <f t="shared" si="14"/>
        <v>240</v>
      </c>
    </row>
    <row r="131" spans="1:6">
      <c r="A131" s="1" t="s">
        <v>55</v>
      </c>
      <c r="B131" s="21">
        <v>45</v>
      </c>
      <c r="C131" s="38">
        <v>370</v>
      </c>
      <c r="D131" s="4">
        <f>C131/100*B131</f>
        <v>166.5</v>
      </c>
      <c r="E131" s="21" t="s">
        <v>4</v>
      </c>
      <c r="F131" s="22">
        <f t="shared" si="14"/>
        <v>270</v>
      </c>
    </row>
    <row r="132" spans="1:6">
      <c r="A132" s="23" t="s">
        <v>69</v>
      </c>
      <c r="B132" s="21">
        <v>30</v>
      </c>
      <c r="C132" s="31">
        <v>272</v>
      </c>
      <c r="D132" s="4">
        <f>C132/100*B132</f>
        <v>81.600000000000009</v>
      </c>
      <c r="E132" s="21" t="s">
        <v>4</v>
      </c>
      <c r="F132" s="22">
        <f t="shared" si="14"/>
        <v>180</v>
      </c>
    </row>
    <row r="133" spans="1:6">
      <c r="A133" s="1" t="s">
        <v>11</v>
      </c>
      <c r="B133" s="21">
        <v>3</v>
      </c>
      <c r="C133" s="21" t="s">
        <v>4</v>
      </c>
      <c r="D133" s="4" t="s">
        <v>4</v>
      </c>
      <c r="E133" s="21" t="s">
        <v>4</v>
      </c>
      <c r="F133" s="22">
        <f t="shared" si="14"/>
        <v>18</v>
      </c>
    </row>
    <row r="134" spans="1:6">
      <c r="A134" s="2" t="s">
        <v>21</v>
      </c>
      <c r="B134" s="8">
        <f>SUM(B135:B142)</f>
        <v>159</v>
      </c>
      <c r="C134" s="8" t="s">
        <v>4</v>
      </c>
      <c r="D134" s="8">
        <f>SUM(D135:D142)</f>
        <v>609.20000000000005</v>
      </c>
      <c r="E134" s="25">
        <f>D134/D112</f>
        <v>0.26394575507463008</v>
      </c>
      <c r="F134" s="8">
        <f>SUM(F135:F142)</f>
        <v>954</v>
      </c>
    </row>
    <row r="135" spans="1:6">
      <c r="A135" s="1" t="s">
        <v>8</v>
      </c>
      <c r="B135" s="21">
        <v>50</v>
      </c>
      <c r="C135" s="30">
        <v>329</v>
      </c>
      <c r="D135" s="4">
        <f>C135/100*B135</f>
        <v>164.5</v>
      </c>
      <c r="E135" s="21" t="s">
        <v>4</v>
      </c>
      <c r="F135" s="22">
        <f t="shared" si="14"/>
        <v>300</v>
      </c>
    </row>
    <row r="136" spans="1:6">
      <c r="A136" s="23" t="s">
        <v>59</v>
      </c>
      <c r="B136" s="21">
        <v>20</v>
      </c>
      <c r="C136" s="30">
        <v>395</v>
      </c>
      <c r="D136" s="4">
        <f>C136/100*B136</f>
        <v>79</v>
      </c>
      <c r="E136" s="21" t="s">
        <v>4</v>
      </c>
      <c r="F136" s="22">
        <f t="shared" si="14"/>
        <v>120</v>
      </c>
    </row>
    <row r="137" spans="1:6">
      <c r="A137" s="1" t="s">
        <v>26</v>
      </c>
      <c r="B137" s="21">
        <v>5</v>
      </c>
      <c r="C137" s="30">
        <v>100</v>
      </c>
      <c r="D137" s="4">
        <f>C137/100*B137</f>
        <v>5</v>
      </c>
      <c r="E137" s="21" t="s">
        <v>4</v>
      </c>
      <c r="F137" s="22">
        <f t="shared" si="14"/>
        <v>30</v>
      </c>
    </row>
    <row r="138" spans="1:6">
      <c r="A138" s="1" t="s">
        <v>27</v>
      </c>
      <c r="B138" s="6">
        <v>1</v>
      </c>
      <c r="C138" s="21" t="s">
        <v>4</v>
      </c>
      <c r="D138" s="22" t="s">
        <v>4</v>
      </c>
      <c r="E138" s="21" t="s">
        <v>4</v>
      </c>
      <c r="F138" s="22">
        <f t="shared" si="14"/>
        <v>6</v>
      </c>
    </row>
    <row r="139" spans="1:6">
      <c r="A139" s="23" t="s">
        <v>56</v>
      </c>
      <c r="B139" s="21">
        <v>30</v>
      </c>
      <c r="C139" s="38">
        <v>397</v>
      </c>
      <c r="D139" s="4">
        <f>C139/100*B139</f>
        <v>119.10000000000001</v>
      </c>
      <c r="E139" s="21" t="s">
        <v>4</v>
      </c>
      <c r="F139" s="22">
        <f t="shared" si="14"/>
        <v>180</v>
      </c>
    </row>
    <row r="140" spans="1:6">
      <c r="A140" s="1" t="s">
        <v>11</v>
      </c>
      <c r="B140" s="21">
        <v>3</v>
      </c>
      <c r="C140" s="21" t="s">
        <v>4</v>
      </c>
      <c r="D140" s="22" t="s">
        <v>4</v>
      </c>
      <c r="E140" s="21" t="s">
        <v>4</v>
      </c>
      <c r="F140" s="22">
        <f t="shared" si="14"/>
        <v>18</v>
      </c>
    </row>
    <row r="141" spans="1:6">
      <c r="A141" s="1" t="s">
        <v>12</v>
      </c>
      <c r="B141" s="21">
        <v>15</v>
      </c>
      <c r="C141" s="30">
        <v>374</v>
      </c>
      <c r="D141" s="4">
        <f>C141/100*B141</f>
        <v>56.1</v>
      </c>
      <c r="E141" s="21" t="s">
        <v>4</v>
      </c>
      <c r="F141" s="22">
        <f t="shared" si="14"/>
        <v>90</v>
      </c>
    </row>
    <row r="142" spans="1:6">
      <c r="A142" s="23" t="s">
        <v>80</v>
      </c>
      <c r="B142" s="22">
        <v>35</v>
      </c>
      <c r="C142" s="38">
        <v>530</v>
      </c>
      <c r="D142" s="4">
        <f t="shared" ref="D142" si="15">C142/100*B142</f>
        <v>185.5</v>
      </c>
      <c r="E142" s="22" t="s">
        <v>4</v>
      </c>
      <c r="F142" s="6">
        <f t="shared" si="14"/>
        <v>210</v>
      </c>
    </row>
    <row r="143" spans="1:6">
      <c r="A143" s="12"/>
      <c r="B143" s="11"/>
      <c r="C143" s="12"/>
      <c r="D143" s="12"/>
      <c r="E143" s="12"/>
      <c r="F143" s="12"/>
    </row>
    <row r="144" spans="1:6">
      <c r="A144" s="54" t="s">
        <v>48</v>
      </c>
      <c r="B144" s="56" t="s">
        <v>0</v>
      </c>
      <c r="C144" s="57"/>
      <c r="D144" s="57"/>
      <c r="E144" s="28"/>
      <c r="F144" s="58" t="s">
        <v>17</v>
      </c>
    </row>
    <row r="145" spans="1:6" ht="30">
      <c r="A145" s="55"/>
      <c r="B145" s="19" t="s">
        <v>3</v>
      </c>
      <c r="C145" s="19" t="s">
        <v>1</v>
      </c>
      <c r="D145" s="19" t="s">
        <v>2</v>
      </c>
      <c r="E145" s="27" t="s">
        <v>66</v>
      </c>
      <c r="F145" s="58"/>
    </row>
    <row r="146" spans="1:6">
      <c r="A146" s="59" t="s">
        <v>49</v>
      </c>
      <c r="B146" s="48">
        <f>B148+B158+B162+B168</f>
        <v>600</v>
      </c>
      <c r="C146" s="61" t="s">
        <v>4</v>
      </c>
      <c r="D146" s="48">
        <f>D148+D158+D162+D168</f>
        <v>2284.8900000000003</v>
      </c>
      <c r="E146" s="48" t="s">
        <v>4</v>
      </c>
      <c r="F146" s="48">
        <f>F148+F158+F162+F168</f>
        <v>3600</v>
      </c>
    </row>
    <row r="147" spans="1:6">
      <c r="A147" s="60"/>
      <c r="B147" s="60"/>
      <c r="C147" s="60"/>
      <c r="D147" s="60"/>
      <c r="E147" s="49"/>
      <c r="F147" s="60"/>
    </row>
    <row r="148" spans="1:6">
      <c r="A148" s="2" t="s">
        <v>43</v>
      </c>
      <c r="B148" s="7">
        <f>SUM(B149:B157)</f>
        <v>188</v>
      </c>
      <c r="C148" s="8" t="s">
        <v>4</v>
      </c>
      <c r="D148" s="7">
        <f>SUM(D149:D157)</f>
        <v>725</v>
      </c>
      <c r="E148" s="25">
        <f>D148/D146</f>
        <v>0.31730192700742699</v>
      </c>
      <c r="F148" s="7">
        <f>SUM(F149:F157)</f>
        <v>1128</v>
      </c>
    </row>
    <row r="149" spans="1:6">
      <c r="A149" s="23" t="s">
        <v>77</v>
      </c>
      <c r="B149" s="24">
        <v>50</v>
      </c>
      <c r="C149" s="38">
        <v>326</v>
      </c>
      <c r="D149" s="4">
        <f t="shared" ref="D149:D157" si="16">C149/100*B149</f>
        <v>163</v>
      </c>
      <c r="E149" s="6" t="s">
        <v>4</v>
      </c>
      <c r="F149" s="6">
        <f t="shared" ref="F149:F157" si="17">B149*$C$3</f>
        <v>300</v>
      </c>
    </row>
    <row r="150" spans="1:6">
      <c r="A150" s="1" t="s">
        <v>14</v>
      </c>
      <c r="B150" s="4">
        <v>15</v>
      </c>
      <c r="C150" s="38">
        <v>270</v>
      </c>
      <c r="D150" s="4">
        <f t="shared" si="16"/>
        <v>40.5</v>
      </c>
      <c r="E150" s="21" t="s">
        <v>4</v>
      </c>
      <c r="F150" s="6">
        <f t="shared" si="17"/>
        <v>90</v>
      </c>
    </row>
    <row r="151" spans="1:6">
      <c r="A151" s="1" t="s">
        <v>13</v>
      </c>
      <c r="B151" s="4">
        <v>15</v>
      </c>
      <c r="C151" s="38">
        <v>460</v>
      </c>
      <c r="D151" s="4">
        <f t="shared" si="16"/>
        <v>69</v>
      </c>
      <c r="E151" s="21" t="s">
        <v>4</v>
      </c>
      <c r="F151" s="6">
        <f t="shared" si="17"/>
        <v>90</v>
      </c>
    </row>
    <row r="152" spans="1:6">
      <c r="A152" s="1" t="s">
        <v>56</v>
      </c>
      <c r="B152" s="4">
        <v>25</v>
      </c>
      <c r="C152" s="38">
        <v>397</v>
      </c>
      <c r="D152" s="4">
        <f t="shared" si="16"/>
        <v>99.25</v>
      </c>
      <c r="E152" s="21" t="s">
        <v>4</v>
      </c>
      <c r="F152" s="6">
        <f t="shared" si="17"/>
        <v>150</v>
      </c>
    </row>
    <row r="153" spans="1:6">
      <c r="A153" s="1" t="s">
        <v>10</v>
      </c>
      <c r="B153" s="4">
        <v>20</v>
      </c>
      <c r="C153" s="38">
        <v>370</v>
      </c>
      <c r="D153" s="4">
        <f t="shared" si="16"/>
        <v>74</v>
      </c>
      <c r="E153" s="21" t="s">
        <v>4</v>
      </c>
      <c r="F153" s="6">
        <f t="shared" si="17"/>
        <v>120</v>
      </c>
    </row>
    <row r="154" spans="1:6">
      <c r="A154" s="1" t="s">
        <v>9</v>
      </c>
      <c r="B154" s="4">
        <v>25</v>
      </c>
      <c r="C154" s="38">
        <v>471</v>
      </c>
      <c r="D154" s="4">
        <f t="shared" si="16"/>
        <v>117.75</v>
      </c>
      <c r="E154" s="21" t="s">
        <v>4</v>
      </c>
      <c r="F154" s="6">
        <f t="shared" si="17"/>
        <v>150</v>
      </c>
    </row>
    <row r="155" spans="1:6">
      <c r="A155" s="1" t="s">
        <v>11</v>
      </c>
      <c r="B155" s="4">
        <v>3</v>
      </c>
      <c r="C155" s="38" t="s">
        <v>4</v>
      </c>
      <c r="D155" s="4" t="s">
        <v>4</v>
      </c>
      <c r="E155" s="21" t="s">
        <v>4</v>
      </c>
      <c r="F155" s="6">
        <f t="shared" si="17"/>
        <v>18</v>
      </c>
    </row>
    <row r="156" spans="1:6">
      <c r="A156" s="1" t="s">
        <v>12</v>
      </c>
      <c r="B156" s="4">
        <v>15</v>
      </c>
      <c r="C156" s="38">
        <v>370</v>
      </c>
      <c r="D156" s="4">
        <f t="shared" si="16"/>
        <v>55.5</v>
      </c>
      <c r="E156" s="21" t="s">
        <v>4</v>
      </c>
      <c r="F156" s="6">
        <f t="shared" si="17"/>
        <v>90</v>
      </c>
    </row>
    <row r="157" spans="1:6">
      <c r="A157" s="13" t="s">
        <v>80</v>
      </c>
      <c r="B157" s="21">
        <v>20</v>
      </c>
      <c r="C157" s="38">
        <v>530</v>
      </c>
      <c r="D157" s="4">
        <f t="shared" si="16"/>
        <v>106</v>
      </c>
      <c r="E157" s="21" t="s">
        <v>4</v>
      </c>
      <c r="F157" s="6">
        <f t="shared" si="17"/>
        <v>120</v>
      </c>
    </row>
    <row r="158" spans="1:6">
      <c r="A158" s="2" t="s">
        <v>18</v>
      </c>
      <c r="B158" s="8">
        <f>SUM(B159:B161)</f>
        <v>93</v>
      </c>
      <c r="C158" s="8" t="s">
        <v>4</v>
      </c>
      <c r="D158" s="8">
        <f>SUM(D159:D161)</f>
        <v>303.70999999999998</v>
      </c>
      <c r="E158" s="25">
        <f>D158/D146</f>
        <v>0.13292105965713882</v>
      </c>
      <c r="F158" s="8">
        <f>SUM(F159:F161)</f>
        <v>558</v>
      </c>
    </row>
    <row r="159" spans="1:6">
      <c r="A159" s="1" t="s">
        <v>16</v>
      </c>
      <c r="B159" s="21">
        <v>33</v>
      </c>
      <c r="C159" s="30">
        <v>417</v>
      </c>
      <c r="D159" s="4">
        <f>C159/100*B159</f>
        <v>137.60999999999999</v>
      </c>
      <c r="E159" s="21" t="s">
        <v>4</v>
      </c>
      <c r="F159" s="21">
        <f t="shared" ref="F159:F177" si="18">B159*$C$3</f>
        <v>198</v>
      </c>
    </row>
    <row r="160" spans="1:6">
      <c r="A160" s="1" t="s">
        <v>75</v>
      </c>
      <c r="B160" s="4">
        <v>10</v>
      </c>
      <c r="C160" s="30">
        <v>296</v>
      </c>
      <c r="D160" s="4">
        <f>C160/100*B160</f>
        <v>29.6</v>
      </c>
      <c r="E160" s="21" t="s">
        <v>4</v>
      </c>
      <c r="F160" s="21">
        <f t="shared" si="18"/>
        <v>60</v>
      </c>
    </row>
    <row r="161" spans="1:6">
      <c r="A161" s="13" t="s">
        <v>64</v>
      </c>
      <c r="B161" s="21">
        <v>50</v>
      </c>
      <c r="C161" s="30">
        <v>273</v>
      </c>
      <c r="D161" s="4">
        <f>C161/100*B161</f>
        <v>136.5</v>
      </c>
      <c r="E161" s="21" t="s">
        <v>4</v>
      </c>
      <c r="F161" s="21">
        <f t="shared" si="18"/>
        <v>300</v>
      </c>
    </row>
    <row r="162" spans="1:6">
      <c r="A162" s="2" t="s">
        <v>20</v>
      </c>
      <c r="B162" s="8">
        <f>SUM(B163:B167)</f>
        <v>150</v>
      </c>
      <c r="C162" s="8" t="s">
        <v>4</v>
      </c>
      <c r="D162" s="8">
        <f>SUM(D163:D167)</f>
        <v>638.48</v>
      </c>
      <c r="E162" s="25">
        <f>D162/D146</f>
        <v>0.27943577152510624</v>
      </c>
      <c r="F162" s="8">
        <f>SUM(F163:F167)</f>
        <v>900</v>
      </c>
    </row>
    <row r="163" spans="1:6">
      <c r="A163" s="13" t="s">
        <v>56</v>
      </c>
      <c r="B163" s="21">
        <v>30</v>
      </c>
      <c r="C163" s="38">
        <v>397</v>
      </c>
      <c r="D163" s="4">
        <f>C163/100*B163</f>
        <v>119.10000000000001</v>
      </c>
      <c r="E163" s="21" t="s">
        <v>4</v>
      </c>
      <c r="F163" s="22">
        <f t="shared" si="18"/>
        <v>180</v>
      </c>
    </row>
    <row r="164" spans="1:6">
      <c r="A164" s="1" t="s">
        <v>9</v>
      </c>
      <c r="B164" s="21">
        <v>40</v>
      </c>
      <c r="C164" s="38">
        <v>471</v>
      </c>
      <c r="D164" s="4">
        <f t="shared" ref="D164:D177" si="19">C164/100*B164</f>
        <v>188.4</v>
      </c>
      <c r="E164" s="21" t="s">
        <v>4</v>
      </c>
      <c r="F164" s="22">
        <f t="shared" si="18"/>
        <v>240</v>
      </c>
    </row>
    <row r="165" spans="1:6">
      <c r="A165" s="1" t="s">
        <v>55</v>
      </c>
      <c r="B165" s="21">
        <v>45</v>
      </c>
      <c r="C165" s="38">
        <v>370</v>
      </c>
      <c r="D165" s="4">
        <f t="shared" si="19"/>
        <v>166.5</v>
      </c>
      <c r="E165" s="21" t="s">
        <v>4</v>
      </c>
      <c r="F165" s="22">
        <f t="shared" si="18"/>
        <v>270</v>
      </c>
    </row>
    <row r="166" spans="1:6">
      <c r="A166" s="23" t="s">
        <v>82</v>
      </c>
      <c r="B166" s="21">
        <v>32</v>
      </c>
      <c r="C166" s="30">
        <v>514</v>
      </c>
      <c r="D166" s="4">
        <f t="shared" si="19"/>
        <v>164.48</v>
      </c>
      <c r="E166" s="21" t="s">
        <v>4</v>
      </c>
      <c r="F166" s="22">
        <f t="shared" si="18"/>
        <v>192</v>
      </c>
    </row>
    <row r="167" spans="1:6">
      <c r="A167" s="1" t="s">
        <v>11</v>
      </c>
      <c r="B167" s="21">
        <v>3</v>
      </c>
      <c r="C167" s="21" t="s">
        <v>4</v>
      </c>
      <c r="D167" s="4" t="s">
        <v>4</v>
      </c>
      <c r="E167" s="21" t="s">
        <v>4</v>
      </c>
      <c r="F167" s="22">
        <f t="shared" si="18"/>
        <v>18</v>
      </c>
    </row>
    <row r="168" spans="1:6">
      <c r="A168" s="2" t="s">
        <v>21</v>
      </c>
      <c r="B168" s="8">
        <f>SUM(B169:B177)</f>
        <v>169</v>
      </c>
      <c r="C168" s="8" t="s">
        <v>4</v>
      </c>
      <c r="D168" s="8">
        <f>SUM(D169:D177)</f>
        <v>617.70000000000005</v>
      </c>
      <c r="E168" s="25">
        <f>D168/D146</f>
        <v>0.27034124181032781</v>
      </c>
      <c r="F168" s="8">
        <f>SUM(F169:F177)</f>
        <v>1014</v>
      </c>
    </row>
    <row r="169" spans="1:6">
      <c r="A169" s="1" t="s">
        <v>57</v>
      </c>
      <c r="B169" s="21">
        <v>50</v>
      </c>
      <c r="C169" s="30">
        <v>360</v>
      </c>
      <c r="D169" s="4">
        <f t="shared" si="19"/>
        <v>180</v>
      </c>
      <c r="E169" s="21" t="s">
        <v>4</v>
      </c>
      <c r="F169" s="22">
        <f t="shared" si="18"/>
        <v>300</v>
      </c>
    </row>
    <row r="170" spans="1:6">
      <c r="A170" s="23" t="s">
        <v>59</v>
      </c>
      <c r="B170" s="21">
        <v>20</v>
      </c>
      <c r="C170" s="30">
        <v>395</v>
      </c>
      <c r="D170" s="4">
        <f t="shared" si="19"/>
        <v>79</v>
      </c>
      <c r="E170" s="21" t="s">
        <v>4</v>
      </c>
      <c r="F170" s="22">
        <f t="shared" si="18"/>
        <v>120</v>
      </c>
    </row>
    <row r="171" spans="1:6">
      <c r="A171" s="1" t="s">
        <v>26</v>
      </c>
      <c r="B171" s="21">
        <v>5</v>
      </c>
      <c r="C171" s="30">
        <v>100</v>
      </c>
      <c r="D171" s="4">
        <f t="shared" si="19"/>
        <v>5</v>
      </c>
      <c r="E171" s="21" t="s">
        <v>4</v>
      </c>
      <c r="F171" s="22">
        <f t="shared" si="18"/>
        <v>30</v>
      </c>
    </row>
    <row r="172" spans="1:6">
      <c r="A172" s="1" t="s">
        <v>27</v>
      </c>
      <c r="B172" s="6">
        <v>1</v>
      </c>
      <c r="C172" s="21" t="s">
        <v>4</v>
      </c>
      <c r="D172" s="4" t="s">
        <v>4</v>
      </c>
      <c r="E172" s="21" t="s">
        <v>4</v>
      </c>
      <c r="F172" s="22">
        <f t="shared" si="18"/>
        <v>6</v>
      </c>
    </row>
    <row r="173" spans="1:6">
      <c r="A173" s="23" t="s">
        <v>56</v>
      </c>
      <c r="B173" s="21">
        <v>30</v>
      </c>
      <c r="C173" s="38">
        <v>397</v>
      </c>
      <c r="D173" s="4">
        <f t="shared" si="19"/>
        <v>119.10000000000001</v>
      </c>
      <c r="E173" s="21" t="s">
        <v>4</v>
      </c>
      <c r="F173" s="22">
        <f t="shared" si="18"/>
        <v>180</v>
      </c>
    </row>
    <row r="174" spans="1:6">
      <c r="A174" s="1" t="s">
        <v>11</v>
      </c>
      <c r="B174" s="21">
        <v>3</v>
      </c>
      <c r="C174" s="21" t="s">
        <v>4</v>
      </c>
      <c r="D174" s="4" t="s">
        <v>4</v>
      </c>
      <c r="E174" s="21" t="s">
        <v>4</v>
      </c>
      <c r="F174" s="22">
        <f t="shared" si="18"/>
        <v>18</v>
      </c>
    </row>
    <row r="175" spans="1:6">
      <c r="A175" s="1" t="s">
        <v>12</v>
      </c>
      <c r="B175" s="21">
        <v>15</v>
      </c>
      <c r="C175" s="30">
        <v>374</v>
      </c>
      <c r="D175" s="4">
        <f t="shared" si="19"/>
        <v>56.1</v>
      </c>
      <c r="E175" s="21" t="s">
        <v>4</v>
      </c>
      <c r="F175" s="22">
        <f t="shared" si="18"/>
        <v>90</v>
      </c>
    </row>
    <row r="176" spans="1:6">
      <c r="A176" s="1" t="s">
        <v>79</v>
      </c>
      <c r="B176" s="4">
        <v>20</v>
      </c>
      <c r="C176" s="38">
        <v>430</v>
      </c>
      <c r="D176" s="4">
        <f t="shared" si="19"/>
        <v>86</v>
      </c>
      <c r="E176" s="22" t="s">
        <v>4</v>
      </c>
      <c r="F176" s="6">
        <f t="shared" si="18"/>
        <v>120</v>
      </c>
    </row>
    <row r="177" spans="1:6">
      <c r="A177" s="1" t="s">
        <v>10</v>
      </c>
      <c r="B177" s="4">
        <v>25</v>
      </c>
      <c r="C177" s="38">
        <v>370</v>
      </c>
      <c r="D177" s="4">
        <f t="shared" si="19"/>
        <v>92.5</v>
      </c>
      <c r="E177" s="22" t="s">
        <v>4</v>
      </c>
      <c r="F177" s="22">
        <f t="shared" si="18"/>
        <v>150</v>
      </c>
    </row>
    <row r="178" spans="1:6">
      <c r="A178" s="12"/>
      <c r="B178" s="11"/>
      <c r="C178" s="12"/>
      <c r="D178" s="12"/>
      <c r="E178" s="12"/>
      <c r="F178" s="12"/>
    </row>
    <row r="179" spans="1:6">
      <c r="A179" s="54" t="s">
        <v>48</v>
      </c>
      <c r="B179" s="56" t="s">
        <v>0</v>
      </c>
      <c r="C179" s="57"/>
      <c r="D179" s="57"/>
      <c r="E179" s="28"/>
      <c r="F179" s="58" t="s">
        <v>17</v>
      </c>
    </row>
    <row r="180" spans="1:6" ht="30">
      <c r="A180" s="55"/>
      <c r="B180" s="19" t="s">
        <v>3</v>
      </c>
      <c r="C180" s="19" t="s">
        <v>1</v>
      </c>
      <c r="D180" s="19" t="s">
        <v>2</v>
      </c>
      <c r="E180" s="27" t="s">
        <v>66</v>
      </c>
      <c r="F180" s="58"/>
    </row>
    <row r="181" spans="1:6">
      <c r="A181" s="59" t="s">
        <v>50</v>
      </c>
      <c r="B181" s="48">
        <f>B183+B193+B197+B203</f>
        <v>602</v>
      </c>
      <c r="C181" s="61" t="s">
        <v>4</v>
      </c>
      <c r="D181" s="48">
        <f>D183+D193+D197+D203</f>
        <v>2368.1400000000003</v>
      </c>
      <c r="E181" s="48" t="s">
        <v>4</v>
      </c>
      <c r="F181" s="48">
        <f>F183+F193+F197+F203</f>
        <v>3612</v>
      </c>
    </row>
    <row r="182" spans="1:6">
      <c r="A182" s="60"/>
      <c r="B182" s="60"/>
      <c r="C182" s="60"/>
      <c r="D182" s="60"/>
      <c r="E182" s="49"/>
      <c r="F182" s="60"/>
    </row>
    <row r="183" spans="1:6">
      <c r="A183" s="2" t="s">
        <v>43</v>
      </c>
      <c r="B183" s="7">
        <f>SUM(B184:B192)</f>
        <v>198</v>
      </c>
      <c r="C183" s="8" t="s">
        <v>4</v>
      </c>
      <c r="D183" s="7">
        <f>SUM(D184:D192)</f>
        <v>762.90000000000009</v>
      </c>
      <c r="E183" s="25">
        <f>D183/D181</f>
        <v>0.32215156198535561</v>
      </c>
      <c r="F183" s="7">
        <f>SUM(F184:F192)</f>
        <v>1188</v>
      </c>
    </row>
    <row r="184" spans="1:6">
      <c r="A184" s="23" t="s">
        <v>60</v>
      </c>
      <c r="B184" s="24">
        <v>50</v>
      </c>
      <c r="C184" s="38">
        <v>355</v>
      </c>
      <c r="D184" s="4">
        <f t="shared" ref="D184:D192" si="20">C184/100*B184</f>
        <v>177.5</v>
      </c>
      <c r="E184" s="6" t="s">
        <v>4</v>
      </c>
      <c r="F184" s="6">
        <f t="shared" ref="F184:F192" si="21">B184*$C$3</f>
        <v>300</v>
      </c>
    </row>
    <row r="185" spans="1:6">
      <c r="A185" s="1" t="s">
        <v>14</v>
      </c>
      <c r="B185" s="4">
        <v>15</v>
      </c>
      <c r="C185" s="38">
        <v>270</v>
      </c>
      <c r="D185" s="4">
        <f t="shared" si="20"/>
        <v>40.5</v>
      </c>
      <c r="E185" s="21" t="s">
        <v>4</v>
      </c>
      <c r="F185" s="6">
        <f t="shared" si="21"/>
        <v>90</v>
      </c>
    </row>
    <row r="186" spans="1:6">
      <c r="A186" s="1" t="s">
        <v>13</v>
      </c>
      <c r="B186" s="4">
        <v>15</v>
      </c>
      <c r="C186" s="38">
        <v>460</v>
      </c>
      <c r="D186" s="4">
        <f t="shared" si="20"/>
        <v>69</v>
      </c>
      <c r="E186" s="21" t="s">
        <v>4</v>
      </c>
      <c r="F186" s="6">
        <f t="shared" si="21"/>
        <v>90</v>
      </c>
    </row>
    <row r="187" spans="1:6">
      <c r="A187" s="1" t="s">
        <v>56</v>
      </c>
      <c r="B187" s="4">
        <v>30</v>
      </c>
      <c r="C187" s="38">
        <v>397</v>
      </c>
      <c r="D187" s="4">
        <f t="shared" si="20"/>
        <v>119.10000000000001</v>
      </c>
      <c r="E187" s="21" t="s">
        <v>4</v>
      </c>
      <c r="F187" s="6">
        <f t="shared" si="21"/>
        <v>180</v>
      </c>
    </row>
    <row r="188" spans="1:6">
      <c r="A188" s="1" t="s">
        <v>10</v>
      </c>
      <c r="B188" s="4">
        <v>20</v>
      </c>
      <c r="C188" s="38">
        <v>370</v>
      </c>
      <c r="D188" s="4">
        <f t="shared" si="20"/>
        <v>74</v>
      </c>
      <c r="E188" s="21" t="s">
        <v>4</v>
      </c>
      <c r="F188" s="6">
        <f t="shared" si="21"/>
        <v>120</v>
      </c>
    </row>
    <row r="189" spans="1:6">
      <c r="A189" s="1" t="s">
        <v>9</v>
      </c>
      <c r="B189" s="4">
        <v>30</v>
      </c>
      <c r="C189" s="38">
        <v>471</v>
      </c>
      <c r="D189" s="4">
        <f t="shared" si="20"/>
        <v>141.30000000000001</v>
      </c>
      <c r="E189" s="21" t="s">
        <v>4</v>
      </c>
      <c r="F189" s="6">
        <f t="shared" si="21"/>
        <v>180</v>
      </c>
    </row>
    <row r="190" spans="1:6">
      <c r="A190" s="1" t="s">
        <v>11</v>
      </c>
      <c r="B190" s="4">
        <v>3</v>
      </c>
      <c r="C190" s="38" t="s">
        <v>4</v>
      </c>
      <c r="D190" s="4" t="s">
        <v>4</v>
      </c>
      <c r="E190" s="21" t="s">
        <v>4</v>
      </c>
      <c r="F190" s="6">
        <f t="shared" si="21"/>
        <v>18</v>
      </c>
    </row>
    <row r="191" spans="1:6">
      <c r="A191" s="1" t="s">
        <v>12</v>
      </c>
      <c r="B191" s="4">
        <v>15</v>
      </c>
      <c r="C191" s="38">
        <v>370</v>
      </c>
      <c r="D191" s="4">
        <f t="shared" si="20"/>
        <v>55.5</v>
      </c>
      <c r="E191" s="21" t="s">
        <v>4</v>
      </c>
      <c r="F191" s="6">
        <f t="shared" si="21"/>
        <v>90</v>
      </c>
    </row>
    <row r="192" spans="1:6">
      <c r="A192" s="1" t="s">
        <v>79</v>
      </c>
      <c r="B192" s="4">
        <v>20</v>
      </c>
      <c r="C192" s="38">
        <v>430</v>
      </c>
      <c r="D192" s="4">
        <f t="shared" si="20"/>
        <v>86</v>
      </c>
      <c r="E192" s="21" t="s">
        <v>4</v>
      </c>
      <c r="F192" s="6">
        <f t="shared" si="21"/>
        <v>120</v>
      </c>
    </row>
    <row r="193" spans="1:6">
      <c r="A193" s="2" t="s">
        <v>18</v>
      </c>
      <c r="B193" s="8">
        <f>SUM(B194:B196)</f>
        <v>70</v>
      </c>
      <c r="C193" s="8" t="s">
        <v>4</v>
      </c>
      <c r="D193" s="8">
        <f>SUM(D194:D196)</f>
        <v>305.60000000000002</v>
      </c>
      <c r="E193" s="25">
        <f>D193/D181</f>
        <v>0.12904642462016602</v>
      </c>
      <c r="F193" s="8">
        <f>SUM(F194:F196)</f>
        <v>420</v>
      </c>
    </row>
    <row r="194" spans="1:6">
      <c r="A194" s="1" t="s">
        <v>65</v>
      </c>
      <c r="B194" s="21">
        <v>30</v>
      </c>
      <c r="C194" s="30">
        <v>648</v>
      </c>
      <c r="D194" s="4">
        <f>C194/100*B194</f>
        <v>194.4</v>
      </c>
      <c r="E194" s="21" t="s">
        <v>4</v>
      </c>
      <c r="F194" s="21">
        <f t="shared" ref="F194:F212" si="22">B194*$C$3</f>
        <v>180</v>
      </c>
    </row>
    <row r="195" spans="1:6">
      <c r="A195" s="1" t="s">
        <v>75</v>
      </c>
      <c r="B195" s="4">
        <v>10</v>
      </c>
      <c r="C195" s="30">
        <v>296</v>
      </c>
      <c r="D195" s="4">
        <f>C195/100*B195</f>
        <v>29.6</v>
      </c>
      <c r="E195" s="21" t="s">
        <v>4</v>
      </c>
      <c r="F195" s="21">
        <f t="shared" si="22"/>
        <v>60</v>
      </c>
    </row>
    <row r="196" spans="1:6">
      <c r="A196" s="13" t="s">
        <v>69</v>
      </c>
      <c r="B196" s="21">
        <v>30</v>
      </c>
      <c r="C196" s="31">
        <v>272</v>
      </c>
      <c r="D196" s="4">
        <f>C196/100*B196</f>
        <v>81.600000000000009</v>
      </c>
      <c r="E196" s="21" t="s">
        <v>4</v>
      </c>
      <c r="F196" s="21">
        <f t="shared" si="22"/>
        <v>180</v>
      </c>
    </row>
    <row r="197" spans="1:6">
      <c r="A197" s="2" t="s">
        <v>20</v>
      </c>
      <c r="B197" s="8">
        <f>SUM(B198:B202)</f>
        <v>150</v>
      </c>
      <c r="C197" s="8" t="s">
        <v>4</v>
      </c>
      <c r="D197" s="8">
        <f>SUM(D198:D202)</f>
        <v>607.44000000000005</v>
      </c>
      <c r="E197" s="25">
        <f>D197/D181</f>
        <v>0.25650510527249232</v>
      </c>
      <c r="F197" s="8">
        <f>SUM(F198:F202)</f>
        <v>900</v>
      </c>
    </row>
    <row r="198" spans="1:6">
      <c r="A198" s="13" t="s">
        <v>56</v>
      </c>
      <c r="B198" s="21">
        <v>30</v>
      </c>
      <c r="C198" s="38">
        <v>397</v>
      </c>
      <c r="D198" s="4">
        <f>C198/100*B198</f>
        <v>119.10000000000001</v>
      </c>
      <c r="E198" s="21" t="s">
        <v>4</v>
      </c>
      <c r="F198" s="22">
        <f t="shared" si="22"/>
        <v>180</v>
      </c>
    </row>
    <row r="199" spans="1:6">
      <c r="A199" s="1" t="s">
        <v>9</v>
      </c>
      <c r="B199" s="21">
        <v>40</v>
      </c>
      <c r="C199" s="38">
        <v>471</v>
      </c>
      <c r="D199" s="4">
        <f t="shared" ref="D199:D201" si="23">C199/100*B199</f>
        <v>188.4</v>
      </c>
      <c r="E199" s="21" t="s">
        <v>4</v>
      </c>
      <c r="F199" s="22">
        <f t="shared" si="22"/>
        <v>240</v>
      </c>
    </row>
    <row r="200" spans="1:6">
      <c r="A200" s="1" t="s">
        <v>55</v>
      </c>
      <c r="B200" s="21">
        <v>45</v>
      </c>
      <c r="C200" s="38">
        <v>370</v>
      </c>
      <c r="D200" s="4">
        <f t="shared" si="23"/>
        <v>166.5</v>
      </c>
      <c r="E200" s="21" t="s">
        <v>4</v>
      </c>
      <c r="F200" s="22">
        <f t="shared" si="22"/>
        <v>270</v>
      </c>
    </row>
    <row r="201" spans="1:6">
      <c r="A201" s="23" t="s">
        <v>16</v>
      </c>
      <c r="B201" s="21">
        <v>32</v>
      </c>
      <c r="C201" s="30">
        <v>417</v>
      </c>
      <c r="D201" s="4">
        <f t="shared" si="23"/>
        <v>133.44</v>
      </c>
      <c r="E201" s="21" t="s">
        <v>4</v>
      </c>
      <c r="F201" s="22">
        <f t="shared" si="22"/>
        <v>192</v>
      </c>
    </row>
    <row r="202" spans="1:6">
      <c r="A202" s="1" t="s">
        <v>11</v>
      </c>
      <c r="B202" s="21">
        <v>3</v>
      </c>
      <c r="C202" s="21" t="s">
        <v>4</v>
      </c>
      <c r="D202" s="4" t="s">
        <v>4</v>
      </c>
      <c r="E202" s="21" t="s">
        <v>4</v>
      </c>
      <c r="F202" s="22">
        <f t="shared" si="22"/>
        <v>18</v>
      </c>
    </row>
    <row r="203" spans="1:6">
      <c r="A203" s="2" t="s">
        <v>21</v>
      </c>
      <c r="B203" s="8">
        <f>SUM(B204:B212)</f>
        <v>184</v>
      </c>
      <c r="C203" s="8" t="s">
        <v>4</v>
      </c>
      <c r="D203" s="8">
        <f>SUM(D204:D212)</f>
        <v>692.2</v>
      </c>
      <c r="E203" s="25">
        <f>D203/D181</f>
        <v>0.292296908121986</v>
      </c>
      <c r="F203" s="8">
        <f>SUM(F204:F212)</f>
        <v>1104</v>
      </c>
    </row>
    <row r="204" spans="1:6">
      <c r="A204" s="1" t="s">
        <v>84</v>
      </c>
      <c r="B204" s="21">
        <v>50</v>
      </c>
      <c r="C204" s="30">
        <v>310</v>
      </c>
      <c r="D204" s="4">
        <f t="shared" ref="D204:D212" si="24">C204/100*B204</f>
        <v>155</v>
      </c>
      <c r="E204" s="21" t="s">
        <v>4</v>
      </c>
      <c r="F204" s="22">
        <f t="shared" si="22"/>
        <v>300</v>
      </c>
    </row>
    <row r="205" spans="1:6">
      <c r="A205" s="23" t="s">
        <v>59</v>
      </c>
      <c r="B205" s="21">
        <v>20</v>
      </c>
      <c r="C205" s="30">
        <v>395</v>
      </c>
      <c r="D205" s="4">
        <f t="shared" si="24"/>
        <v>79</v>
      </c>
      <c r="E205" s="21" t="s">
        <v>4</v>
      </c>
      <c r="F205" s="22">
        <f t="shared" si="22"/>
        <v>120</v>
      </c>
    </row>
    <row r="206" spans="1:6">
      <c r="A206" s="1" t="s">
        <v>26</v>
      </c>
      <c r="B206" s="21">
        <v>5</v>
      </c>
      <c r="C206" s="30">
        <v>100</v>
      </c>
      <c r="D206" s="4">
        <f t="shared" si="24"/>
        <v>5</v>
      </c>
      <c r="E206" s="21" t="s">
        <v>4</v>
      </c>
      <c r="F206" s="22">
        <f t="shared" si="22"/>
        <v>30</v>
      </c>
    </row>
    <row r="207" spans="1:6">
      <c r="A207" s="1" t="s">
        <v>27</v>
      </c>
      <c r="B207" s="6">
        <v>1</v>
      </c>
      <c r="C207" s="21" t="s">
        <v>4</v>
      </c>
      <c r="D207" s="4" t="s">
        <v>4</v>
      </c>
      <c r="E207" s="21" t="s">
        <v>4</v>
      </c>
      <c r="F207" s="22">
        <f t="shared" si="22"/>
        <v>6</v>
      </c>
    </row>
    <row r="208" spans="1:6">
      <c r="A208" s="23" t="s">
        <v>56</v>
      </c>
      <c r="B208" s="21">
        <v>30</v>
      </c>
      <c r="C208" s="38">
        <v>397</v>
      </c>
      <c r="D208" s="4">
        <f t="shared" si="24"/>
        <v>119.10000000000001</v>
      </c>
      <c r="E208" s="21" t="s">
        <v>4</v>
      </c>
      <c r="F208" s="22">
        <f t="shared" si="22"/>
        <v>180</v>
      </c>
    </row>
    <row r="209" spans="1:6">
      <c r="A209" s="1" t="s">
        <v>11</v>
      </c>
      <c r="B209" s="21">
        <v>3</v>
      </c>
      <c r="C209" s="21" t="s">
        <v>4</v>
      </c>
      <c r="D209" s="4" t="s">
        <v>4</v>
      </c>
      <c r="E209" s="21" t="s">
        <v>4</v>
      </c>
      <c r="F209" s="22">
        <f t="shared" si="22"/>
        <v>18</v>
      </c>
    </row>
    <row r="210" spans="1:6">
      <c r="A210" s="1" t="s">
        <v>12</v>
      </c>
      <c r="B210" s="21">
        <v>15</v>
      </c>
      <c r="C210" s="30">
        <v>374</v>
      </c>
      <c r="D210" s="4">
        <f t="shared" si="24"/>
        <v>56.1</v>
      </c>
      <c r="E210" s="21" t="s">
        <v>4</v>
      </c>
      <c r="F210" s="22">
        <f t="shared" si="22"/>
        <v>90</v>
      </c>
    </row>
    <row r="211" spans="1:6">
      <c r="A211" s="23" t="s">
        <v>80</v>
      </c>
      <c r="B211" s="22">
        <v>35</v>
      </c>
      <c r="C211" s="38">
        <v>530</v>
      </c>
      <c r="D211" s="4">
        <f t="shared" si="24"/>
        <v>185.5</v>
      </c>
      <c r="E211" s="22" t="s">
        <v>4</v>
      </c>
      <c r="F211" s="6">
        <f t="shared" si="22"/>
        <v>210</v>
      </c>
    </row>
    <row r="212" spans="1:6">
      <c r="A212" s="1" t="s">
        <v>10</v>
      </c>
      <c r="B212" s="4">
        <v>25</v>
      </c>
      <c r="C212" s="38">
        <v>370</v>
      </c>
      <c r="D212" s="4">
        <f t="shared" si="24"/>
        <v>92.5</v>
      </c>
      <c r="E212" s="22" t="s">
        <v>4</v>
      </c>
      <c r="F212" s="22">
        <f t="shared" si="22"/>
        <v>150</v>
      </c>
    </row>
    <row r="213" spans="1:6">
      <c r="A213" s="12"/>
      <c r="B213" s="11"/>
      <c r="C213" s="12"/>
      <c r="D213" s="12"/>
      <c r="E213" s="12"/>
      <c r="F213" s="12"/>
    </row>
    <row r="214" spans="1:6">
      <c r="A214" s="54" t="s">
        <v>48</v>
      </c>
      <c r="B214" s="56" t="s">
        <v>0</v>
      </c>
      <c r="C214" s="57"/>
      <c r="D214" s="57"/>
      <c r="E214" s="28"/>
      <c r="F214" s="58" t="s">
        <v>17</v>
      </c>
    </row>
    <row r="215" spans="1:6" ht="30">
      <c r="A215" s="55"/>
      <c r="B215" s="19" t="s">
        <v>3</v>
      </c>
      <c r="C215" s="19" t="s">
        <v>1</v>
      </c>
      <c r="D215" s="19" t="s">
        <v>2</v>
      </c>
      <c r="E215" s="27" t="s">
        <v>66</v>
      </c>
      <c r="F215" s="58"/>
    </row>
    <row r="216" spans="1:6">
      <c r="A216" s="59" t="s">
        <v>51</v>
      </c>
      <c r="B216" s="48">
        <f>B218+B228+B232+B238</f>
        <v>600</v>
      </c>
      <c r="C216" s="61" t="s">
        <v>4</v>
      </c>
      <c r="D216" s="48">
        <f>D218+D228+D232+D238</f>
        <v>2413.46</v>
      </c>
      <c r="E216" s="48" t="s">
        <v>4</v>
      </c>
      <c r="F216" s="48">
        <f>F218+F228+F232+F238</f>
        <v>3600</v>
      </c>
    </row>
    <row r="217" spans="1:6">
      <c r="A217" s="60"/>
      <c r="B217" s="60"/>
      <c r="C217" s="60"/>
      <c r="D217" s="60"/>
      <c r="E217" s="49"/>
      <c r="F217" s="60"/>
    </row>
    <row r="218" spans="1:6">
      <c r="A218" s="2" t="s">
        <v>43</v>
      </c>
      <c r="B218" s="7">
        <f>SUM(B219:B227)</f>
        <v>198</v>
      </c>
      <c r="C218" s="8" t="s">
        <v>4</v>
      </c>
      <c r="D218" s="7">
        <f>SUM(D219:D227)</f>
        <v>766.40000000000009</v>
      </c>
      <c r="E218" s="25">
        <f>D218/D216</f>
        <v>0.31755239365889637</v>
      </c>
      <c r="F218" s="7">
        <f>SUM(F219:F227)</f>
        <v>1188</v>
      </c>
    </row>
    <row r="219" spans="1:6">
      <c r="A219" s="23" t="s">
        <v>78</v>
      </c>
      <c r="B219" s="24">
        <v>50</v>
      </c>
      <c r="C219" s="38">
        <v>322</v>
      </c>
      <c r="D219" s="4">
        <f t="shared" ref="D219:D227" si="25">C219/100*B219</f>
        <v>161</v>
      </c>
      <c r="E219" s="6" t="s">
        <v>4</v>
      </c>
      <c r="F219" s="6">
        <f t="shared" ref="F219:F227" si="26">B219*$C$3</f>
        <v>300</v>
      </c>
    </row>
    <row r="220" spans="1:6">
      <c r="A220" s="1" t="s">
        <v>14</v>
      </c>
      <c r="B220" s="4">
        <v>15</v>
      </c>
      <c r="C220" s="38">
        <v>270</v>
      </c>
      <c r="D220" s="4">
        <f t="shared" si="25"/>
        <v>40.5</v>
      </c>
      <c r="E220" s="21" t="s">
        <v>4</v>
      </c>
      <c r="F220" s="6">
        <f t="shared" si="26"/>
        <v>90</v>
      </c>
    </row>
    <row r="221" spans="1:6">
      <c r="A221" s="1" t="s">
        <v>13</v>
      </c>
      <c r="B221" s="4">
        <v>15</v>
      </c>
      <c r="C221" s="38">
        <v>460</v>
      </c>
      <c r="D221" s="4">
        <f t="shared" si="25"/>
        <v>69</v>
      </c>
      <c r="E221" s="21" t="s">
        <v>4</v>
      </c>
      <c r="F221" s="6">
        <f t="shared" si="26"/>
        <v>90</v>
      </c>
    </row>
    <row r="222" spans="1:6">
      <c r="A222" s="1" t="s">
        <v>56</v>
      </c>
      <c r="B222" s="4">
        <v>30</v>
      </c>
      <c r="C222" s="38">
        <v>397</v>
      </c>
      <c r="D222" s="4">
        <f t="shared" si="25"/>
        <v>119.10000000000001</v>
      </c>
      <c r="E222" s="21" t="s">
        <v>4</v>
      </c>
      <c r="F222" s="6">
        <f t="shared" si="26"/>
        <v>180</v>
      </c>
    </row>
    <row r="223" spans="1:6">
      <c r="A223" s="1" t="s">
        <v>10</v>
      </c>
      <c r="B223" s="4">
        <v>20</v>
      </c>
      <c r="C223" s="38">
        <v>370</v>
      </c>
      <c r="D223" s="4">
        <f t="shared" si="25"/>
        <v>74</v>
      </c>
      <c r="E223" s="21" t="s">
        <v>4</v>
      </c>
      <c r="F223" s="6">
        <f t="shared" si="26"/>
        <v>120</v>
      </c>
    </row>
    <row r="224" spans="1:6">
      <c r="A224" s="1" t="s">
        <v>9</v>
      </c>
      <c r="B224" s="4">
        <v>30</v>
      </c>
      <c r="C224" s="38">
        <v>471</v>
      </c>
      <c r="D224" s="4">
        <f t="shared" si="25"/>
        <v>141.30000000000001</v>
      </c>
      <c r="E224" s="21" t="s">
        <v>4</v>
      </c>
      <c r="F224" s="6">
        <f t="shared" si="26"/>
        <v>180</v>
      </c>
    </row>
    <row r="225" spans="1:6">
      <c r="A225" s="1" t="s">
        <v>11</v>
      </c>
      <c r="B225" s="4">
        <v>3</v>
      </c>
      <c r="C225" s="38" t="s">
        <v>4</v>
      </c>
      <c r="D225" s="4" t="s">
        <v>4</v>
      </c>
      <c r="E225" s="21" t="s">
        <v>4</v>
      </c>
      <c r="F225" s="6">
        <f t="shared" si="26"/>
        <v>18</v>
      </c>
    </row>
    <row r="226" spans="1:6">
      <c r="A226" s="1" t="s">
        <v>12</v>
      </c>
      <c r="B226" s="4">
        <v>15</v>
      </c>
      <c r="C226" s="38">
        <v>370</v>
      </c>
      <c r="D226" s="4">
        <f t="shared" si="25"/>
        <v>55.5</v>
      </c>
      <c r="E226" s="21" t="s">
        <v>4</v>
      </c>
      <c r="F226" s="6">
        <f t="shared" si="26"/>
        <v>90</v>
      </c>
    </row>
    <row r="227" spans="1:6">
      <c r="A227" s="13" t="s">
        <v>80</v>
      </c>
      <c r="B227" s="21">
        <v>20</v>
      </c>
      <c r="C227" s="38">
        <v>530</v>
      </c>
      <c r="D227" s="4">
        <f t="shared" si="25"/>
        <v>106</v>
      </c>
      <c r="E227" s="21" t="s">
        <v>4</v>
      </c>
      <c r="F227" s="6">
        <f t="shared" si="26"/>
        <v>120</v>
      </c>
    </row>
    <row r="228" spans="1:6">
      <c r="A228" s="2" t="s">
        <v>18</v>
      </c>
      <c r="B228" s="8">
        <f>SUM(B229:B231)</f>
        <v>70</v>
      </c>
      <c r="C228" s="8" t="s">
        <v>4</v>
      </c>
      <c r="D228" s="8">
        <f>SUM(D229:D231)</f>
        <v>302.3</v>
      </c>
      <c r="E228" s="25">
        <f>D228/D216</f>
        <v>0.12525585673680112</v>
      </c>
      <c r="F228" s="8">
        <f>SUM(F229:F231)</f>
        <v>420</v>
      </c>
    </row>
    <row r="229" spans="1:6">
      <c r="A229" s="1" t="s">
        <v>71</v>
      </c>
      <c r="B229" s="21">
        <v>30</v>
      </c>
      <c r="C229" s="30">
        <v>645</v>
      </c>
      <c r="D229" s="4">
        <f>C229/100*B229</f>
        <v>193.5</v>
      </c>
      <c r="E229" s="21" t="s">
        <v>4</v>
      </c>
      <c r="F229" s="21">
        <f t="shared" ref="F229:F247" si="27">B229*$C$3</f>
        <v>180</v>
      </c>
    </row>
    <row r="230" spans="1:6">
      <c r="A230" s="1" t="s">
        <v>75</v>
      </c>
      <c r="B230" s="4">
        <v>10</v>
      </c>
      <c r="C230" s="30">
        <v>296</v>
      </c>
      <c r="D230" s="4">
        <f>C230/100*B230</f>
        <v>29.6</v>
      </c>
      <c r="E230" s="21" t="s">
        <v>4</v>
      </c>
      <c r="F230" s="21">
        <f t="shared" si="27"/>
        <v>60</v>
      </c>
    </row>
    <row r="231" spans="1:6">
      <c r="A231" s="13" t="s">
        <v>70</v>
      </c>
      <c r="B231" s="21">
        <v>30</v>
      </c>
      <c r="C231" s="30">
        <v>264</v>
      </c>
      <c r="D231" s="4">
        <f>C231/100*B231</f>
        <v>79.2</v>
      </c>
      <c r="E231" s="21" t="s">
        <v>4</v>
      </c>
      <c r="F231" s="21">
        <f t="shared" si="27"/>
        <v>180</v>
      </c>
    </row>
    <row r="232" spans="1:6">
      <c r="A232" s="2" t="s">
        <v>20</v>
      </c>
      <c r="B232" s="8">
        <f>SUM(B233:B237)</f>
        <v>150</v>
      </c>
      <c r="C232" s="8" t="s">
        <v>4</v>
      </c>
      <c r="D232" s="8">
        <f>SUM(D233:D237)</f>
        <v>638.48</v>
      </c>
      <c r="E232" s="25">
        <f>D232/D216</f>
        <v>0.26454965070894071</v>
      </c>
      <c r="F232" s="8">
        <f>SUM(F233:F237)</f>
        <v>900</v>
      </c>
    </row>
    <row r="233" spans="1:6">
      <c r="A233" s="13" t="s">
        <v>56</v>
      </c>
      <c r="B233" s="21">
        <v>30</v>
      </c>
      <c r="C233" s="38">
        <v>397</v>
      </c>
      <c r="D233" s="4">
        <f>C233/100*B233</f>
        <v>119.10000000000001</v>
      </c>
      <c r="E233" s="21" t="s">
        <v>4</v>
      </c>
      <c r="F233" s="22">
        <f t="shared" si="27"/>
        <v>180</v>
      </c>
    </row>
    <row r="234" spans="1:6">
      <c r="A234" s="1" t="s">
        <v>9</v>
      </c>
      <c r="B234" s="21">
        <v>40</v>
      </c>
      <c r="C234" s="38">
        <v>471</v>
      </c>
      <c r="D234" s="4">
        <f t="shared" ref="D234:D245" si="28">C234/100*B234</f>
        <v>188.4</v>
      </c>
      <c r="E234" s="21" t="s">
        <v>4</v>
      </c>
      <c r="F234" s="22">
        <f t="shared" si="27"/>
        <v>240</v>
      </c>
    </row>
    <row r="235" spans="1:6">
      <c r="A235" s="1" t="s">
        <v>55</v>
      </c>
      <c r="B235" s="21">
        <v>45</v>
      </c>
      <c r="C235" s="38">
        <v>370</v>
      </c>
      <c r="D235" s="4">
        <f t="shared" si="28"/>
        <v>166.5</v>
      </c>
      <c r="E235" s="21" t="s">
        <v>4</v>
      </c>
      <c r="F235" s="22">
        <f t="shared" si="27"/>
        <v>270</v>
      </c>
    </row>
    <row r="236" spans="1:6">
      <c r="A236" s="23" t="s">
        <v>82</v>
      </c>
      <c r="B236" s="21">
        <v>32</v>
      </c>
      <c r="C236" s="30">
        <v>514</v>
      </c>
      <c r="D236" s="4">
        <f t="shared" si="28"/>
        <v>164.48</v>
      </c>
      <c r="E236" s="21" t="s">
        <v>4</v>
      </c>
      <c r="F236" s="22">
        <f t="shared" si="27"/>
        <v>192</v>
      </c>
    </row>
    <row r="237" spans="1:6">
      <c r="A237" s="1" t="s">
        <v>11</v>
      </c>
      <c r="B237" s="21">
        <v>3</v>
      </c>
      <c r="C237" s="21" t="s">
        <v>4</v>
      </c>
      <c r="D237" s="4" t="s">
        <v>4</v>
      </c>
      <c r="E237" s="21" t="s">
        <v>4</v>
      </c>
      <c r="F237" s="22">
        <f t="shared" si="27"/>
        <v>18</v>
      </c>
    </row>
    <row r="238" spans="1:6">
      <c r="A238" s="2" t="s">
        <v>21</v>
      </c>
      <c r="B238" s="8">
        <f>SUM(B239:B247)</f>
        <v>182</v>
      </c>
      <c r="C238" s="8" t="s">
        <v>4</v>
      </c>
      <c r="D238" s="8">
        <f>SUM(D239:D247)</f>
        <v>706.28</v>
      </c>
      <c r="E238" s="25">
        <f>D238/D216</f>
        <v>0.29264209889536186</v>
      </c>
      <c r="F238" s="8">
        <f>SUM(F239:F247)</f>
        <v>1092</v>
      </c>
    </row>
    <row r="239" spans="1:6">
      <c r="A239" s="1" t="s">
        <v>8</v>
      </c>
      <c r="B239" s="21">
        <v>50</v>
      </c>
      <c r="C239" s="30">
        <v>329</v>
      </c>
      <c r="D239" s="4">
        <f t="shared" si="28"/>
        <v>164.5</v>
      </c>
      <c r="E239" s="21" t="s">
        <v>4</v>
      </c>
      <c r="F239" s="22">
        <f t="shared" si="27"/>
        <v>300</v>
      </c>
    </row>
    <row r="240" spans="1:6">
      <c r="A240" s="23" t="s">
        <v>59</v>
      </c>
      <c r="B240" s="21">
        <v>20</v>
      </c>
      <c r="C240" s="30">
        <v>395</v>
      </c>
      <c r="D240" s="4">
        <f t="shared" si="28"/>
        <v>79</v>
      </c>
      <c r="E240" s="21" t="s">
        <v>4</v>
      </c>
      <c r="F240" s="22">
        <f t="shared" si="27"/>
        <v>120</v>
      </c>
    </row>
    <row r="241" spans="1:6">
      <c r="A241" s="1" t="s">
        <v>26</v>
      </c>
      <c r="B241" s="21">
        <v>5</v>
      </c>
      <c r="C241" s="30">
        <v>100</v>
      </c>
      <c r="D241" s="4">
        <f t="shared" si="28"/>
        <v>5</v>
      </c>
      <c r="E241" s="21" t="s">
        <v>4</v>
      </c>
      <c r="F241" s="22">
        <f t="shared" si="27"/>
        <v>30</v>
      </c>
    </row>
    <row r="242" spans="1:6">
      <c r="A242" s="1" t="s">
        <v>27</v>
      </c>
      <c r="B242" s="6">
        <v>1</v>
      </c>
      <c r="C242" s="21" t="s">
        <v>4</v>
      </c>
      <c r="D242" s="4" t="s">
        <v>4</v>
      </c>
      <c r="E242" s="21" t="s">
        <v>4</v>
      </c>
      <c r="F242" s="22">
        <f t="shared" si="27"/>
        <v>6</v>
      </c>
    </row>
    <row r="243" spans="1:6">
      <c r="A243" s="23" t="s">
        <v>56</v>
      </c>
      <c r="B243" s="21">
        <v>30</v>
      </c>
      <c r="C243" s="38">
        <v>397</v>
      </c>
      <c r="D243" s="4">
        <f t="shared" si="28"/>
        <v>119.10000000000001</v>
      </c>
      <c r="E243" s="21" t="s">
        <v>4</v>
      </c>
      <c r="F243" s="22">
        <f t="shared" si="27"/>
        <v>180</v>
      </c>
    </row>
    <row r="244" spans="1:6">
      <c r="A244" s="1" t="s">
        <v>11</v>
      </c>
      <c r="B244" s="21">
        <v>3</v>
      </c>
      <c r="C244" s="21" t="s">
        <v>4</v>
      </c>
      <c r="D244" s="4" t="s">
        <v>4</v>
      </c>
      <c r="E244" s="21" t="s">
        <v>4</v>
      </c>
      <c r="F244" s="22">
        <f t="shared" si="27"/>
        <v>18</v>
      </c>
    </row>
    <row r="245" spans="1:6">
      <c r="A245" s="1" t="s">
        <v>12</v>
      </c>
      <c r="B245" s="21">
        <v>15</v>
      </c>
      <c r="C245" s="30">
        <v>374</v>
      </c>
      <c r="D245" s="4">
        <f t="shared" si="28"/>
        <v>56.1</v>
      </c>
      <c r="E245" s="21" t="s">
        <v>4</v>
      </c>
      <c r="F245" s="22">
        <f t="shared" si="27"/>
        <v>90</v>
      </c>
    </row>
    <row r="246" spans="1:6">
      <c r="A246" s="1" t="s">
        <v>5</v>
      </c>
      <c r="B246" s="4">
        <v>33</v>
      </c>
      <c r="C246" s="30">
        <v>576</v>
      </c>
      <c r="D246" s="4">
        <f>C246/100*B246</f>
        <v>190.07999999999998</v>
      </c>
      <c r="E246" s="22" t="s">
        <v>4</v>
      </c>
      <c r="F246" s="22">
        <f t="shared" si="27"/>
        <v>198</v>
      </c>
    </row>
    <row r="247" spans="1:6">
      <c r="A247" s="1" t="s">
        <v>10</v>
      </c>
      <c r="B247" s="4">
        <v>25</v>
      </c>
      <c r="C247" s="38">
        <v>370</v>
      </c>
      <c r="D247" s="4">
        <f t="shared" ref="D247" si="29">C247/100*B247</f>
        <v>92.5</v>
      </c>
      <c r="E247" s="22" t="s">
        <v>4</v>
      </c>
      <c r="F247" s="22">
        <f t="shared" si="27"/>
        <v>150</v>
      </c>
    </row>
    <row r="248" spans="1:6">
      <c r="A248" s="12"/>
      <c r="B248" s="11"/>
      <c r="C248" s="12"/>
      <c r="D248" s="12"/>
      <c r="E248" s="12"/>
      <c r="F248" s="12"/>
    </row>
    <row r="249" spans="1:6">
      <c r="A249" s="54" t="s">
        <v>48</v>
      </c>
      <c r="B249" s="56" t="s">
        <v>0</v>
      </c>
      <c r="C249" s="57"/>
      <c r="D249" s="57"/>
      <c r="E249" s="28"/>
      <c r="F249" s="58" t="s">
        <v>17</v>
      </c>
    </row>
    <row r="250" spans="1:6" ht="30">
      <c r="A250" s="55"/>
      <c r="B250" s="19" t="s">
        <v>3</v>
      </c>
      <c r="C250" s="19" t="s">
        <v>1</v>
      </c>
      <c r="D250" s="19" t="s">
        <v>2</v>
      </c>
      <c r="E250" s="27" t="s">
        <v>66</v>
      </c>
      <c r="F250" s="58"/>
    </row>
    <row r="251" spans="1:6">
      <c r="A251" s="59" t="s">
        <v>52</v>
      </c>
      <c r="B251" s="48">
        <f>B253+B263+B267+B273</f>
        <v>683</v>
      </c>
      <c r="C251" s="61" t="s">
        <v>4</v>
      </c>
      <c r="D251" s="48">
        <f>D253+D263+D267+D273</f>
        <v>2221.16</v>
      </c>
      <c r="E251" s="48" t="s">
        <v>4</v>
      </c>
      <c r="F251" s="48">
        <f>F253+F263+F267+F273</f>
        <v>4098</v>
      </c>
    </row>
    <row r="252" spans="1:6">
      <c r="A252" s="60"/>
      <c r="B252" s="60"/>
      <c r="C252" s="60"/>
      <c r="D252" s="60"/>
      <c r="E252" s="49"/>
      <c r="F252" s="60"/>
    </row>
    <row r="253" spans="1:6">
      <c r="A253" s="2" t="s">
        <v>43</v>
      </c>
      <c r="B253" s="7">
        <f>SUM(B254:B262)</f>
        <v>218</v>
      </c>
      <c r="C253" s="8" t="s">
        <v>4</v>
      </c>
      <c r="D253" s="7">
        <f>SUM(D254:D262)</f>
        <v>770.8</v>
      </c>
      <c r="E253" s="25">
        <f>D253/D251</f>
        <v>0.34702587836986082</v>
      </c>
      <c r="F253" s="7">
        <f>SUM(F254:F262)</f>
        <v>1308</v>
      </c>
    </row>
    <row r="254" spans="1:6">
      <c r="A254" s="23" t="s">
        <v>60</v>
      </c>
      <c r="B254" s="24">
        <v>50</v>
      </c>
      <c r="C254" s="38">
        <v>355</v>
      </c>
      <c r="D254" s="4">
        <f t="shared" ref="D254:D262" si="30">C254/100*B254</f>
        <v>177.5</v>
      </c>
      <c r="E254" s="6" t="s">
        <v>4</v>
      </c>
      <c r="F254" s="6">
        <f t="shared" ref="F254:F262" si="31">B254*$C$3</f>
        <v>300</v>
      </c>
    </row>
    <row r="255" spans="1:6">
      <c r="A255" s="1" t="s">
        <v>14</v>
      </c>
      <c r="B255" s="4">
        <v>15</v>
      </c>
      <c r="C255" s="38">
        <v>270</v>
      </c>
      <c r="D255" s="4">
        <f t="shared" si="30"/>
        <v>40.5</v>
      </c>
      <c r="E255" s="21" t="s">
        <v>4</v>
      </c>
      <c r="F255" s="6">
        <f t="shared" si="31"/>
        <v>90</v>
      </c>
    </row>
    <row r="256" spans="1:6">
      <c r="A256" s="1" t="s">
        <v>13</v>
      </c>
      <c r="B256" s="4">
        <v>15</v>
      </c>
      <c r="C256" s="38">
        <v>460</v>
      </c>
      <c r="D256" s="4">
        <f t="shared" si="30"/>
        <v>69</v>
      </c>
      <c r="E256" s="21" t="s">
        <v>4</v>
      </c>
      <c r="F256" s="6">
        <f t="shared" si="31"/>
        <v>90</v>
      </c>
    </row>
    <row r="257" spans="1:6">
      <c r="A257" s="1" t="s">
        <v>62</v>
      </c>
      <c r="B257" s="4">
        <v>50</v>
      </c>
      <c r="C257" s="38">
        <v>254</v>
      </c>
      <c r="D257" s="4">
        <f t="shared" si="30"/>
        <v>127</v>
      </c>
      <c r="E257" s="21" t="s">
        <v>4</v>
      </c>
      <c r="F257" s="6">
        <f t="shared" si="31"/>
        <v>300</v>
      </c>
    </row>
    <row r="258" spans="1:6">
      <c r="A258" s="1" t="s">
        <v>10</v>
      </c>
      <c r="B258" s="4">
        <v>20</v>
      </c>
      <c r="C258" s="38">
        <v>370</v>
      </c>
      <c r="D258" s="4">
        <f t="shared" si="30"/>
        <v>74</v>
      </c>
      <c r="E258" s="21" t="s">
        <v>4</v>
      </c>
      <c r="F258" s="6">
        <f t="shared" si="31"/>
        <v>120</v>
      </c>
    </row>
    <row r="259" spans="1:6">
      <c r="A259" s="1" t="s">
        <v>9</v>
      </c>
      <c r="B259" s="4">
        <v>30</v>
      </c>
      <c r="C259" s="38">
        <v>471</v>
      </c>
      <c r="D259" s="4">
        <f t="shared" si="30"/>
        <v>141.30000000000001</v>
      </c>
      <c r="E259" s="21" t="s">
        <v>4</v>
      </c>
      <c r="F259" s="6">
        <f t="shared" si="31"/>
        <v>180</v>
      </c>
    </row>
    <row r="260" spans="1:6">
      <c r="A260" s="1" t="s">
        <v>11</v>
      </c>
      <c r="B260" s="4">
        <v>3</v>
      </c>
      <c r="C260" s="38" t="s">
        <v>4</v>
      </c>
      <c r="D260" s="4" t="s">
        <v>4</v>
      </c>
      <c r="E260" s="21" t="s">
        <v>4</v>
      </c>
      <c r="F260" s="6">
        <f t="shared" si="31"/>
        <v>18</v>
      </c>
    </row>
    <row r="261" spans="1:6">
      <c r="A261" s="1" t="s">
        <v>12</v>
      </c>
      <c r="B261" s="4">
        <v>15</v>
      </c>
      <c r="C261" s="38">
        <v>370</v>
      </c>
      <c r="D261" s="4">
        <f t="shared" si="30"/>
        <v>55.5</v>
      </c>
      <c r="E261" s="21" t="s">
        <v>4</v>
      </c>
      <c r="F261" s="6">
        <f t="shared" si="31"/>
        <v>90</v>
      </c>
    </row>
    <row r="262" spans="1:6">
      <c r="A262" s="1" t="s">
        <v>79</v>
      </c>
      <c r="B262" s="4">
        <v>20</v>
      </c>
      <c r="C262" s="38">
        <v>430</v>
      </c>
      <c r="D262" s="4">
        <f t="shared" si="30"/>
        <v>86</v>
      </c>
      <c r="E262" s="21" t="s">
        <v>4</v>
      </c>
      <c r="F262" s="6">
        <f t="shared" si="31"/>
        <v>120</v>
      </c>
    </row>
    <row r="263" spans="1:6">
      <c r="A263" s="2" t="s">
        <v>18</v>
      </c>
      <c r="B263" s="8">
        <f>SUM(B264:B266)</f>
        <v>85</v>
      </c>
      <c r="C263" s="8" t="s">
        <v>4</v>
      </c>
      <c r="D263" s="8">
        <f>SUM(D264:D266)</f>
        <v>254.6</v>
      </c>
      <c r="E263" s="25">
        <f>D263/D251</f>
        <v>0.11462479064993067</v>
      </c>
      <c r="F263" s="8">
        <f>SUM(F264:F266)</f>
        <v>510</v>
      </c>
    </row>
    <row r="264" spans="1:6">
      <c r="A264" s="1" t="s">
        <v>72</v>
      </c>
      <c r="B264" s="21">
        <v>25</v>
      </c>
      <c r="C264" s="30">
        <v>354</v>
      </c>
      <c r="D264" s="4">
        <f>C264/100*B264</f>
        <v>88.5</v>
      </c>
      <c r="E264" s="21" t="s">
        <v>4</v>
      </c>
      <c r="F264" s="21">
        <f t="shared" ref="F264:F281" si="32">B264*$C$3</f>
        <v>150</v>
      </c>
    </row>
    <row r="265" spans="1:6">
      <c r="A265" s="1" t="s">
        <v>75</v>
      </c>
      <c r="B265" s="4">
        <v>10</v>
      </c>
      <c r="C265" s="30">
        <v>296</v>
      </c>
      <c r="D265" s="4">
        <f>C265/100*B265</f>
        <v>29.6</v>
      </c>
      <c r="E265" s="21" t="s">
        <v>4</v>
      </c>
      <c r="F265" s="21">
        <f t="shared" si="32"/>
        <v>60</v>
      </c>
    </row>
    <row r="266" spans="1:6">
      <c r="A266" s="13" t="s">
        <v>64</v>
      </c>
      <c r="B266" s="21">
        <v>50</v>
      </c>
      <c r="C266" s="30">
        <v>273</v>
      </c>
      <c r="D266" s="4">
        <f>C266/100*B266</f>
        <v>136.5</v>
      </c>
      <c r="E266" s="21" t="s">
        <v>4</v>
      </c>
      <c r="F266" s="21">
        <f t="shared" si="32"/>
        <v>300</v>
      </c>
    </row>
    <row r="267" spans="1:6">
      <c r="A267" s="2" t="s">
        <v>20</v>
      </c>
      <c r="B267" s="8">
        <f>SUM(B268:B272)</f>
        <v>170</v>
      </c>
      <c r="C267" s="8" t="s">
        <v>4</v>
      </c>
      <c r="D267" s="8">
        <f>SUM(D268:D272)</f>
        <v>568.93999999999994</v>
      </c>
      <c r="E267" s="25">
        <f>D267/D251</f>
        <v>0.25614543751913416</v>
      </c>
      <c r="F267" s="8">
        <f>SUM(F268:F272)</f>
        <v>1020</v>
      </c>
    </row>
    <row r="268" spans="1:6">
      <c r="A268" s="13" t="s">
        <v>62</v>
      </c>
      <c r="B268" s="21">
        <v>50</v>
      </c>
      <c r="C268" s="38">
        <v>254</v>
      </c>
      <c r="D268" s="4">
        <f>C268/100*B268</f>
        <v>127</v>
      </c>
      <c r="E268" s="21" t="s">
        <v>4</v>
      </c>
      <c r="F268" s="22">
        <f t="shared" si="32"/>
        <v>300</v>
      </c>
    </row>
    <row r="269" spans="1:6">
      <c r="A269" s="1" t="s">
        <v>9</v>
      </c>
      <c r="B269" s="21">
        <v>40</v>
      </c>
      <c r="C269" s="38">
        <v>471</v>
      </c>
      <c r="D269" s="4">
        <f t="shared" ref="D269:D271" si="33">C269/100*B269</f>
        <v>188.4</v>
      </c>
      <c r="E269" s="21" t="s">
        <v>4</v>
      </c>
      <c r="F269" s="22">
        <f t="shared" si="32"/>
        <v>240</v>
      </c>
    </row>
    <row r="270" spans="1:6">
      <c r="A270" s="1" t="s">
        <v>55</v>
      </c>
      <c r="B270" s="21">
        <v>45</v>
      </c>
      <c r="C270" s="38">
        <v>370</v>
      </c>
      <c r="D270" s="4">
        <f t="shared" si="33"/>
        <v>166.5</v>
      </c>
      <c r="E270" s="21" t="s">
        <v>4</v>
      </c>
      <c r="F270" s="22">
        <f t="shared" si="32"/>
        <v>270</v>
      </c>
    </row>
    <row r="271" spans="1:6">
      <c r="A271" s="23" t="s">
        <v>69</v>
      </c>
      <c r="B271" s="21">
        <v>32</v>
      </c>
      <c r="C271" s="31">
        <v>272</v>
      </c>
      <c r="D271" s="4">
        <f t="shared" si="33"/>
        <v>87.04</v>
      </c>
      <c r="E271" s="21" t="s">
        <v>4</v>
      </c>
      <c r="F271" s="22">
        <f t="shared" si="32"/>
        <v>192</v>
      </c>
    </row>
    <row r="272" spans="1:6">
      <c r="A272" s="1" t="s">
        <v>11</v>
      </c>
      <c r="B272" s="21">
        <v>3</v>
      </c>
      <c r="C272" s="21" t="s">
        <v>4</v>
      </c>
      <c r="D272" s="4" t="s">
        <v>4</v>
      </c>
      <c r="E272" s="76" t="s">
        <v>4</v>
      </c>
      <c r="F272" s="22">
        <f t="shared" si="32"/>
        <v>18</v>
      </c>
    </row>
    <row r="273" spans="1:6">
      <c r="A273" s="2" t="s">
        <v>21</v>
      </c>
      <c r="B273" s="8">
        <f>SUM(B274:B281)</f>
        <v>210</v>
      </c>
      <c r="C273" s="8" t="s">
        <v>4</v>
      </c>
      <c r="D273" s="8">
        <f>SUM(D274:D281)</f>
        <v>626.81999999999994</v>
      </c>
      <c r="E273" s="25">
        <f>D273/D251</f>
        <v>0.28220389346107438</v>
      </c>
      <c r="F273" s="8">
        <f>SUM(F274:F281)</f>
        <v>1260</v>
      </c>
    </row>
    <row r="274" spans="1:6" ht="15.75" customHeight="1">
      <c r="A274" s="1" t="s">
        <v>57</v>
      </c>
      <c r="B274" s="21">
        <v>50</v>
      </c>
      <c r="C274" s="30">
        <v>360</v>
      </c>
      <c r="D274" s="4">
        <f t="shared" ref="D274:D276" si="34">C274/100*B274</f>
        <v>180</v>
      </c>
      <c r="E274" s="21" t="s">
        <v>4</v>
      </c>
      <c r="F274" s="22">
        <f t="shared" si="32"/>
        <v>300</v>
      </c>
    </row>
    <row r="275" spans="1:6" ht="15.75" customHeight="1">
      <c r="A275" s="23" t="s">
        <v>63</v>
      </c>
      <c r="B275" s="6">
        <v>54</v>
      </c>
      <c r="C275" s="30">
        <v>232</v>
      </c>
      <c r="D275" s="4">
        <f t="shared" si="34"/>
        <v>125.27999999999999</v>
      </c>
      <c r="E275" s="21" t="s">
        <v>4</v>
      </c>
      <c r="F275" s="22">
        <f t="shared" si="32"/>
        <v>324</v>
      </c>
    </row>
    <row r="276" spans="1:6" ht="15.75" customHeight="1">
      <c r="A276" s="1" t="s">
        <v>26</v>
      </c>
      <c r="B276" s="21">
        <v>5</v>
      </c>
      <c r="C276" s="30">
        <v>100</v>
      </c>
      <c r="D276" s="4">
        <f t="shared" si="34"/>
        <v>5</v>
      </c>
      <c r="E276" s="21" t="s">
        <v>4</v>
      </c>
      <c r="F276" s="22">
        <f t="shared" si="32"/>
        <v>30</v>
      </c>
    </row>
    <row r="277" spans="1:6" ht="15.75" customHeight="1">
      <c r="A277" s="1" t="s">
        <v>27</v>
      </c>
      <c r="B277" s="6">
        <v>1</v>
      </c>
      <c r="C277" s="21" t="s">
        <v>4</v>
      </c>
      <c r="D277" s="4" t="s">
        <v>4</v>
      </c>
      <c r="E277" s="21" t="s">
        <v>4</v>
      </c>
      <c r="F277" s="22">
        <f t="shared" si="32"/>
        <v>6</v>
      </c>
    </row>
    <row r="278" spans="1:6" ht="15.75" customHeight="1">
      <c r="A278" s="1" t="s">
        <v>62</v>
      </c>
      <c r="B278" s="21">
        <v>50</v>
      </c>
      <c r="C278" s="38">
        <v>254</v>
      </c>
      <c r="D278" s="4">
        <f t="shared" ref="D278" si="35">C278/100*B278</f>
        <v>127</v>
      </c>
      <c r="E278" s="21" t="s">
        <v>4</v>
      </c>
      <c r="F278" s="22">
        <f t="shared" si="32"/>
        <v>300</v>
      </c>
    </row>
    <row r="279" spans="1:6" ht="15.75" customHeight="1">
      <c r="A279" s="1" t="s">
        <v>11</v>
      </c>
      <c r="B279" s="21">
        <v>3</v>
      </c>
      <c r="C279" s="21" t="s">
        <v>4</v>
      </c>
      <c r="D279" s="4" t="s">
        <v>4</v>
      </c>
      <c r="E279" s="21" t="s">
        <v>4</v>
      </c>
      <c r="F279" s="22">
        <f t="shared" si="32"/>
        <v>18</v>
      </c>
    </row>
    <row r="280" spans="1:6" ht="15.75" customHeight="1">
      <c r="A280" s="1" t="s">
        <v>12</v>
      </c>
      <c r="B280" s="21">
        <v>15</v>
      </c>
      <c r="C280" s="30">
        <v>374</v>
      </c>
      <c r="D280" s="4">
        <f t="shared" ref="D280:D281" si="36">C280/100*B280</f>
        <v>56.1</v>
      </c>
      <c r="E280" s="21" t="s">
        <v>4</v>
      </c>
      <c r="F280" s="22">
        <f t="shared" si="32"/>
        <v>90</v>
      </c>
    </row>
    <row r="281" spans="1:6" ht="15.75" customHeight="1">
      <c r="A281" s="23" t="s">
        <v>16</v>
      </c>
      <c r="B281" s="22">
        <v>32</v>
      </c>
      <c r="C281" s="30">
        <v>417</v>
      </c>
      <c r="D281" s="4">
        <f t="shared" si="36"/>
        <v>133.44</v>
      </c>
      <c r="E281" s="22" t="s">
        <v>4</v>
      </c>
      <c r="F281" s="22">
        <f t="shared" si="32"/>
        <v>192</v>
      </c>
    </row>
    <row r="282" spans="1:6" ht="15.75" customHeight="1">
      <c r="A282" s="12"/>
      <c r="B282" s="11"/>
      <c r="C282" s="12"/>
      <c r="D282" s="12"/>
      <c r="E282" s="12"/>
      <c r="F282" s="12"/>
    </row>
    <row r="283" spans="1:6">
      <c r="A283" s="54" t="s">
        <v>48</v>
      </c>
      <c r="B283" s="56" t="s">
        <v>0</v>
      </c>
      <c r="C283" s="57"/>
      <c r="D283" s="57"/>
      <c r="E283" s="28"/>
      <c r="F283" s="58" t="s">
        <v>17</v>
      </c>
    </row>
    <row r="284" spans="1:6" ht="30">
      <c r="A284" s="55"/>
      <c r="B284" s="19" t="s">
        <v>3</v>
      </c>
      <c r="C284" s="19" t="s">
        <v>1</v>
      </c>
      <c r="D284" s="19" t="s">
        <v>2</v>
      </c>
      <c r="E284" s="27" t="s">
        <v>66</v>
      </c>
      <c r="F284" s="58"/>
    </row>
    <row r="285" spans="1:6">
      <c r="A285" s="59" t="s">
        <v>53</v>
      </c>
      <c r="B285" s="48" t="e">
        <f>B287+B297+B301+B307</f>
        <v>#VALUE!</v>
      </c>
      <c r="C285" s="61" t="s">
        <v>4</v>
      </c>
      <c r="D285" s="48">
        <f>D287+D297+D301+D307</f>
        <v>1740.6399999999999</v>
      </c>
      <c r="E285" s="48" t="s">
        <v>4</v>
      </c>
      <c r="F285" s="48">
        <f>F287+F297+F301+F307</f>
        <v>2718</v>
      </c>
    </row>
    <row r="286" spans="1:6">
      <c r="A286" s="60"/>
      <c r="B286" s="60"/>
      <c r="C286" s="60"/>
      <c r="D286" s="60"/>
      <c r="E286" s="49"/>
      <c r="F286" s="60"/>
    </row>
    <row r="287" spans="1:6">
      <c r="A287" s="2" t="s">
        <v>43</v>
      </c>
      <c r="B287" s="7">
        <f>SUM(B288:B296)</f>
        <v>213</v>
      </c>
      <c r="C287" s="8" t="s">
        <v>4</v>
      </c>
      <c r="D287" s="7">
        <f>SUM(D288:D296)</f>
        <v>778.1</v>
      </c>
      <c r="E287" s="25"/>
      <c r="F287" s="7">
        <f>SUM(F288:F296)</f>
        <v>1278</v>
      </c>
    </row>
    <row r="288" spans="1:6">
      <c r="A288" s="23" t="s">
        <v>60</v>
      </c>
      <c r="B288" s="24">
        <v>50</v>
      </c>
      <c r="C288" s="38">
        <v>355</v>
      </c>
      <c r="D288" s="4">
        <f t="shared" ref="D288:D296" si="37">C288/100*B288</f>
        <v>177.5</v>
      </c>
      <c r="E288" s="6" t="s">
        <v>4</v>
      </c>
      <c r="F288" s="6">
        <f t="shared" ref="F288:F296" si="38">B288*$C$3</f>
        <v>300</v>
      </c>
    </row>
    <row r="289" spans="1:6">
      <c r="A289" s="1" t="s">
        <v>14</v>
      </c>
      <c r="B289" s="4">
        <v>15</v>
      </c>
      <c r="C289" s="38">
        <v>270</v>
      </c>
      <c r="D289" s="4">
        <f t="shared" si="37"/>
        <v>40.5</v>
      </c>
      <c r="E289" s="21" t="s">
        <v>4</v>
      </c>
      <c r="F289" s="6">
        <f t="shared" si="38"/>
        <v>90</v>
      </c>
    </row>
    <row r="290" spans="1:6">
      <c r="A290" s="1" t="s">
        <v>13</v>
      </c>
      <c r="B290" s="4">
        <v>15</v>
      </c>
      <c r="C290" s="38">
        <v>460</v>
      </c>
      <c r="D290" s="4">
        <f t="shared" si="37"/>
        <v>69</v>
      </c>
      <c r="E290" s="21" t="s">
        <v>4</v>
      </c>
      <c r="F290" s="6">
        <f t="shared" si="38"/>
        <v>90</v>
      </c>
    </row>
    <row r="291" spans="1:6">
      <c r="A291" s="1" t="s">
        <v>62</v>
      </c>
      <c r="B291" s="4">
        <v>45</v>
      </c>
      <c r="C291" s="38">
        <v>254</v>
      </c>
      <c r="D291" s="4">
        <f t="shared" si="37"/>
        <v>114.3</v>
      </c>
      <c r="E291" s="21" t="s">
        <v>4</v>
      </c>
      <c r="F291" s="6">
        <f t="shared" si="38"/>
        <v>270</v>
      </c>
    </row>
    <row r="292" spans="1:6">
      <c r="A292" s="1" t="s">
        <v>10</v>
      </c>
      <c r="B292" s="4">
        <v>20</v>
      </c>
      <c r="C292" s="38">
        <v>370</v>
      </c>
      <c r="D292" s="4">
        <f t="shared" si="37"/>
        <v>74</v>
      </c>
      <c r="E292" s="21" t="s">
        <v>4</v>
      </c>
      <c r="F292" s="6">
        <f t="shared" si="38"/>
        <v>120</v>
      </c>
    </row>
    <row r="293" spans="1:6">
      <c r="A293" s="1" t="s">
        <v>9</v>
      </c>
      <c r="B293" s="4">
        <v>30</v>
      </c>
      <c r="C293" s="38">
        <v>471</v>
      </c>
      <c r="D293" s="4">
        <f t="shared" si="37"/>
        <v>141.30000000000001</v>
      </c>
      <c r="E293" s="21" t="s">
        <v>4</v>
      </c>
      <c r="F293" s="6">
        <f t="shared" si="38"/>
        <v>180</v>
      </c>
    </row>
    <row r="294" spans="1:6">
      <c r="A294" s="1" t="s">
        <v>11</v>
      </c>
      <c r="B294" s="4">
        <v>3</v>
      </c>
      <c r="C294" s="38" t="s">
        <v>4</v>
      </c>
      <c r="D294" s="4" t="s">
        <v>4</v>
      </c>
      <c r="E294" s="21" t="s">
        <v>4</v>
      </c>
      <c r="F294" s="6">
        <f t="shared" si="38"/>
        <v>18</v>
      </c>
    </row>
    <row r="295" spans="1:6">
      <c r="A295" s="1" t="s">
        <v>12</v>
      </c>
      <c r="B295" s="4">
        <v>15</v>
      </c>
      <c r="C295" s="38">
        <v>370</v>
      </c>
      <c r="D295" s="4">
        <f t="shared" si="37"/>
        <v>55.5</v>
      </c>
      <c r="E295" s="21" t="s">
        <v>4</v>
      </c>
      <c r="F295" s="6">
        <f t="shared" si="38"/>
        <v>90</v>
      </c>
    </row>
    <row r="296" spans="1:6">
      <c r="A296" s="13" t="s">
        <v>80</v>
      </c>
      <c r="B296" s="21">
        <v>20</v>
      </c>
      <c r="C296" s="38">
        <v>530</v>
      </c>
      <c r="D296" s="4">
        <f t="shared" si="37"/>
        <v>106</v>
      </c>
      <c r="E296" s="21" t="s">
        <v>4</v>
      </c>
      <c r="F296" s="6">
        <f t="shared" si="38"/>
        <v>120</v>
      </c>
    </row>
    <row r="297" spans="1:6">
      <c r="A297" s="2" t="s">
        <v>18</v>
      </c>
      <c r="B297" s="8">
        <f>SUM(B298:B300)</f>
        <v>70</v>
      </c>
      <c r="C297" s="8" t="s">
        <v>4</v>
      </c>
      <c r="D297" s="8">
        <f>SUM(D298:D300)</f>
        <v>305.60000000000002</v>
      </c>
      <c r="E297" s="25"/>
      <c r="F297" s="8">
        <f>SUM(F298:F300)</f>
        <v>420</v>
      </c>
    </row>
    <row r="298" spans="1:6">
      <c r="A298" s="1" t="s">
        <v>65</v>
      </c>
      <c r="B298" s="21">
        <v>30</v>
      </c>
      <c r="C298" s="30">
        <v>648</v>
      </c>
      <c r="D298" s="4">
        <f>C298/100*B298</f>
        <v>194.4</v>
      </c>
      <c r="E298" s="21" t="s">
        <v>4</v>
      </c>
      <c r="F298" s="21">
        <f t="shared" ref="F298:F306" si="39">B298*$C$3</f>
        <v>180</v>
      </c>
    </row>
    <row r="299" spans="1:6">
      <c r="A299" s="1" t="s">
        <v>75</v>
      </c>
      <c r="B299" s="4">
        <v>10</v>
      </c>
      <c r="C299" s="30">
        <v>296</v>
      </c>
      <c r="D299" s="4">
        <f>C299/100*B299</f>
        <v>29.6</v>
      </c>
      <c r="E299" s="21" t="s">
        <v>4</v>
      </c>
      <c r="F299" s="21">
        <f t="shared" si="39"/>
        <v>60</v>
      </c>
    </row>
    <row r="300" spans="1:6">
      <c r="A300" s="13" t="s">
        <v>69</v>
      </c>
      <c r="B300" s="21">
        <v>30</v>
      </c>
      <c r="C300" s="31">
        <v>272</v>
      </c>
      <c r="D300" s="4">
        <f>C300/100*B300</f>
        <v>81.600000000000009</v>
      </c>
      <c r="E300" s="21" t="s">
        <v>4</v>
      </c>
      <c r="F300" s="21">
        <f t="shared" si="39"/>
        <v>180</v>
      </c>
    </row>
    <row r="301" spans="1:6">
      <c r="A301" s="2" t="s">
        <v>20</v>
      </c>
      <c r="B301" s="8">
        <f>SUM(B302:B306)</f>
        <v>170</v>
      </c>
      <c r="C301" s="2"/>
      <c r="D301" s="8">
        <f>SUM(D302:D306)</f>
        <v>656.93999999999994</v>
      </c>
      <c r="E301" s="25"/>
      <c r="F301" s="8">
        <f>SUM(F302:F306)</f>
        <v>1020</v>
      </c>
    </row>
    <row r="302" spans="1:6">
      <c r="A302" s="13" t="s">
        <v>62</v>
      </c>
      <c r="B302" s="21">
        <v>50</v>
      </c>
      <c r="C302" s="38">
        <v>254</v>
      </c>
      <c r="D302" s="4">
        <f>C302/100*B302</f>
        <v>127</v>
      </c>
      <c r="E302" s="21" t="s">
        <v>4</v>
      </c>
      <c r="F302" s="22">
        <f t="shared" si="39"/>
        <v>300</v>
      </c>
    </row>
    <row r="303" spans="1:6">
      <c r="A303" s="1" t="s">
        <v>9</v>
      </c>
      <c r="B303" s="21">
        <v>40</v>
      </c>
      <c r="C303" s="38">
        <v>471</v>
      </c>
      <c r="D303" s="4">
        <f t="shared" ref="D303:D305" si="40">C303/100*B303</f>
        <v>188.4</v>
      </c>
      <c r="E303" s="21" t="s">
        <v>4</v>
      </c>
      <c r="F303" s="22">
        <f t="shared" si="39"/>
        <v>240</v>
      </c>
    </row>
    <row r="304" spans="1:6">
      <c r="A304" s="1" t="s">
        <v>55</v>
      </c>
      <c r="B304" s="21">
        <v>45</v>
      </c>
      <c r="C304" s="38">
        <v>370</v>
      </c>
      <c r="D304" s="4">
        <f t="shared" si="40"/>
        <v>166.5</v>
      </c>
      <c r="E304" s="21" t="s">
        <v>4</v>
      </c>
      <c r="F304" s="22">
        <f t="shared" si="39"/>
        <v>270</v>
      </c>
    </row>
    <row r="305" spans="1:6">
      <c r="A305" s="23" t="s">
        <v>6</v>
      </c>
      <c r="B305" s="21">
        <v>32</v>
      </c>
      <c r="C305" s="30">
        <v>547</v>
      </c>
      <c r="D305" s="4">
        <f t="shared" si="40"/>
        <v>175.04</v>
      </c>
      <c r="E305" s="21" t="s">
        <v>4</v>
      </c>
      <c r="F305" s="22">
        <f t="shared" si="39"/>
        <v>192</v>
      </c>
    </row>
    <row r="306" spans="1:6">
      <c r="A306" s="1" t="s">
        <v>11</v>
      </c>
      <c r="B306" s="21">
        <v>3</v>
      </c>
      <c r="C306" s="21" t="s">
        <v>4</v>
      </c>
      <c r="D306" s="4" t="s">
        <v>4</v>
      </c>
      <c r="E306" s="21" t="s">
        <v>4</v>
      </c>
      <c r="F306" s="22">
        <f t="shared" si="39"/>
        <v>18</v>
      </c>
    </row>
    <row r="307" spans="1:6">
      <c r="A307" s="2" t="s">
        <v>21</v>
      </c>
      <c r="B307" s="77" t="s">
        <v>86</v>
      </c>
      <c r="C307" s="78"/>
      <c r="D307" s="78"/>
      <c r="E307" s="78"/>
      <c r="F307" s="79"/>
    </row>
  </sheetData>
  <mergeCells count="94">
    <mergeCell ref="B307:F307"/>
    <mergeCell ref="A1:K1"/>
    <mergeCell ref="A19:F19"/>
    <mergeCell ref="A8:K8"/>
    <mergeCell ref="A40:A41"/>
    <mergeCell ref="B40:D40"/>
    <mergeCell ref="F40:F41"/>
    <mergeCell ref="A25:F25"/>
    <mergeCell ref="A3:B3"/>
    <mergeCell ref="A4:B4"/>
    <mergeCell ref="A5:B5"/>
    <mergeCell ref="A6:B6"/>
    <mergeCell ref="A75:A76"/>
    <mergeCell ref="B75:D75"/>
    <mergeCell ref="F75:F76"/>
    <mergeCell ref="A42:A43"/>
    <mergeCell ref="B42:B43"/>
    <mergeCell ref="C42:C43"/>
    <mergeCell ref="D42:D43"/>
    <mergeCell ref="F42:F43"/>
    <mergeCell ref="A112:A113"/>
    <mergeCell ref="B112:B113"/>
    <mergeCell ref="C112:C113"/>
    <mergeCell ref="D112:D113"/>
    <mergeCell ref="F112:F113"/>
    <mergeCell ref="A110:A111"/>
    <mergeCell ref="B110:D110"/>
    <mergeCell ref="F110:F111"/>
    <mergeCell ref="F21:F22"/>
    <mergeCell ref="A21:A22"/>
    <mergeCell ref="A23:A24"/>
    <mergeCell ref="F23:F24"/>
    <mergeCell ref="D23:D24"/>
    <mergeCell ref="C23:C24"/>
    <mergeCell ref="B23:B24"/>
    <mergeCell ref="B21:E21"/>
    <mergeCell ref="E23:E24"/>
    <mergeCell ref="E42:E43"/>
    <mergeCell ref="E77:E78"/>
    <mergeCell ref="A77:A78"/>
    <mergeCell ref="B77:B78"/>
    <mergeCell ref="A144:A145"/>
    <mergeCell ref="B144:D144"/>
    <mergeCell ref="F144:F145"/>
    <mergeCell ref="A146:A147"/>
    <mergeCell ref="B146:B147"/>
    <mergeCell ref="C146:C147"/>
    <mergeCell ref="D146:D147"/>
    <mergeCell ref="F146:F147"/>
    <mergeCell ref="E146:E147"/>
    <mergeCell ref="A181:A182"/>
    <mergeCell ref="B181:B182"/>
    <mergeCell ref="A285:A286"/>
    <mergeCell ref="B285:B286"/>
    <mergeCell ref="C285:C286"/>
    <mergeCell ref="A249:A250"/>
    <mergeCell ref="B249:D249"/>
    <mergeCell ref="A251:A252"/>
    <mergeCell ref="B251:B252"/>
    <mergeCell ref="C251:C252"/>
    <mergeCell ref="D251:D252"/>
    <mergeCell ref="C181:C182"/>
    <mergeCell ref="D181:D182"/>
    <mergeCell ref="C4:J4"/>
    <mergeCell ref="C3:J3"/>
    <mergeCell ref="A283:A284"/>
    <mergeCell ref="B283:D283"/>
    <mergeCell ref="F283:F284"/>
    <mergeCell ref="A214:A215"/>
    <mergeCell ref="B214:D214"/>
    <mergeCell ref="F214:F215"/>
    <mergeCell ref="A216:A217"/>
    <mergeCell ref="B216:B217"/>
    <mergeCell ref="C216:C217"/>
    <mergeCell ref="D216:D217"/>
    <mergeCell ref="F216:F217"/>
    <mergeCell ref="A179:A180"/>
    <mergeCell ref="B179:D179"/>
    <mergeCell ref="F179:F180"/>
    <mergeCell ref="E216:E217"/>
    <mergeCell ref="E251:E252"/>
    <mergeCell ref="E285:E286"/>
    <mergeCell ref="C6:J6"/>
    <mergeCell ref="C5:J5"/>
    <mergeCell ref="D285:D286"/>
    <mergeCell ref="F285:F286"/>
    <mergeCell ref="F249:F250"/>
    <mergeCell ref="F251:F252"/>
    <mergeCell ref="F181:F182"/>
    <mergeCell ref="E181:E182"/>
    <mergeCell ref="E112:E113"/>
    <mergeCell ref="C77:C78"/>
    <mergeCell ref="D77:D78"/>
    <mergeCell ref="F77:F78"/>
  </mergeCells>
  <pageMargins left="0.7" right="0.7" top="0.75" bottom="0.75" header="0.3" footer="0.3"/>
  <pageSetup paperSize="9" scale="6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меню</vt:lpstr>
      <vt:lpstr>Лист2</vt:lpstr>
      <vt:lpstr>Лист3</vt:lpstr>
      <vt:lpstr>меню!Область_печати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2013-04-02T14:18:21Z</dcterms:modified>
</cp:coreProperties>
</file>