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Лист1!$A$6:$M$36</definedName>
  </definedNames>
  <calcPr calcId="144525"/>
</workbook>
</file>

<file path=xl/calcChain.xml><?xml version="1.0" encoding="utf-8"?>
<calcChain xmlns="http://schemas.openxmlformats.org/spreadsheetml/2006/main">
  <c r="J13" i="1" l="1"/>
  <c r="K13" i="1"/>
  <c r="L13" i="1"/>
  <c r="M13" i="1"/>
  <c r="H13" i="1"/>
  <c r="J24" i="1"/>
  <c r="K24" i="1"/>
  <c r="L24" i="1"/>
  <c r="M24" i="1"/>
  <c r="H24" i="1"/>
  <c r="J16" i="1"/>
  <c r="K16" i="1"/>
  <c r="L16" i="1"/>
  <c r="M16" i="1"/>
  <c r="H16" i="1"/>
  <c r="G6" i="1"/>
  <c r="M8" i="1"/>
  <c r="M9" i="1"/>
  <c r="M10" i="1"/>
  <c r="M11" i="1"/>
  <c r="M12" i="1"/>
  <c r="M14" i="1"/>
  <c r="M15" i="1"/>
  <c r="M17" i="1"/>
  <c r="M18" i="1"/>
  <c r="M19" i="1"/>
  <c r="M20" i="1"/>
  <c r="M21" i="1"/>
  <c r="M22" i="1"/>
  <c r="M23" i="1"/>
  <c r="M25" i="1"/>
  <c r="M26" i="1"/>
  <c r="M27" i="1"/>
  <c r="M28" i="1"/>
  <c r="M29" i="1"/>
  <c r="M30" i="1"/>
  <c r="M31" i="1"/>
  <c r="M32" i="1"/>
  <c r="M33" i="1"/>
  <c r="M34" i="1"/>
  <c r="M35" i="1"/>
  <c r="M36" i="1"/>
  <c r="M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4" i="1"/>
  <c r="K14" i="1"/>
  <c r="L14" i="1"/>
  <c r="J15" i="1"/>
  <c r="K15" i="1"/>
  <c r="L15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L7" i="1"/>
  <c r="K7" i="1"/>
  <c r="J7" i="1"/>
  <c r="H8" i="1"/>
  <c r="H9" i="1"/>
  <c r="H10" i="1"/>
  <c r="H11" i="1"/>
  <c r="H12" i="1"/>
  <c r="H14" i="1"/>
  <c r="H15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7" i="1"/>
  <c r="L6" i="1" l="1"/>
  <c r="J6" i="1"/>
  <c r="H6" i="1"/>
  <c r="K6" i="1"/>
  <c r="K2" i="1" s="1"/>
  <c r="M6" i="1"/>
  <c r="L2" i="1" l="1"/>
  <c r="I28" i="1"/>
  <c r="I23" i="1"/>
  <c r="I19" i="1"/>
  <c r="I7" i="1"/>
  <c r="I17" i="1"/>
</calcChain>
</file>

<file path=xl/sharedStrings.xml><?xml version="1.0" encoding="utf-8"?>
<sst xmlns="http://schemas.openxmlformats.org/spreadsheetml/2006/main" count="59" uniqueCount="41">
  <si>
    <t>Продукты</t>
  </si>
  <si>
    <t>Вес, грамм</t>
  </si>
  <si>
    <t>Ккал</t>
  </si>
  <si>
    <t>%</t>
  </si>
  <si>
    <t>Прием пищи</t>
  </si>
  <si>
    <t>кол-во участников</t>
  </si>
  <si>
    <t>-</t>
  </si>
  <si>
    <t>Караманный перекус</t>
  </si>
  <si>
    <t>на 100 грамм продукта</t>
  </si>
  <si>
    <t>Жиры, грамм</t>
  </si>
  <si>
    <t>Углеводы, грамм</t>
  </si>
  <si>
    <t>Белки, грамм</t>
  </si>
  <si>
    <t>Из расчета на одного участника</t>
  </si>
  <si>
    <t>Общий вес продуктов на всех участников, грамм</t>
  </si>
  <si>
    <t>молоко сухое</t>
  </si>
  <si>
    <t>геркулес</t>
  </si>
  <si>
    <t>печеньки</t>
  </si>
  <si>
    <t>чай</t>
  </si>
  <si>
    <t>изюм</t>
  </si>
  <si>
    <t>хлеб</t>
  </si>
  <si>
    <t>сахар</t>
  </si>
  <si>
    <t>соль</t>
  </si>
  <si>
    <t>леденцы</t>
  </si>
  <si>
    <t>сало</t>
  </si>
  <si>
    <t>сушеные овощи (лук, морковь)</t>
  </si>
  <si>
    <t>Гречка</t>
  </si>
  <si>
    <t>Соль, специи</t>
  </si>
  <si>
    <t>сгущенка</t>
  </si>
  <si>
    <t>сухари</t>
  </si>
  <si>
    <t>сыр</t>
  </si>
  <si>
    <t>Завтрак</t>
  </si>
  <si>
    <t>Перекус</t>
  </si>
  <si>
    <t>Ужин</t>
  </si>
  <si>
    <t>День</t>
  </si>
  <si>
    <t>Соя</t>
  </si>
  <si>
    <t>шоколад</t>
  </si>
  <si>
    <t>колбаса копч.</t>
  </si>
  <si>
    <t>сухофрукты (курага)</t>
  </si>
  <si>
    <t>чай (вес заварки)</t>
  </si>
  <si>
    <t>чай из термоса (вес заварки)</t>
  </si>
  <si>
    <t>Примерная Ккал/день на 1 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</si>
</sst>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р_._-;\-* #,##0.00\ _р_._-;_-* &quot;-&quot;??\ _р_._-;_-@_-"/>
    <numFmt numFmtId="164" formatCode="_-* #,##0\ _р_._-;\-* #,##0\ _р_._-;_-* &quot;-&quot;??\ _р_.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="70" zoomScaleNormal="70" workbookViewId="0">
      <selection activeCell="Q8" sqref="Q8"/>
    </sheetView>
  </sheetViews>
  <sheetFormatPr defaultRowHeight="15" x14ac:dyDescent="0.25"/>
  <cols>
    <col min="1" max="1" width="20.5703125" style="4" customWidth="1"/>
    <col min="2" max="2" width="29.85546875" style="1" customWidth="1"/>
    <col min="3" max="3" width="14.28515625" style="1" customWidth="1"/>
    <col min="4" max="6" width="11.140625" style="1" customWidth="1"/>
    <col min="7" max="7" width="13.42578125" style="1" customWidth="1"/>
    <col min="8" max="8" width="11" style="1" customWidth="1"/>
    <col min="9" max="9" width="10.7109375" style="1" customWidth="1"/>
    <col min="10" max="11" width="10.28515625" style="1" bestFit="1" customWidth="1"/>
    <col min="12" max="12" width="11.140625" style="1" customWidth="1"/>
    <col min="13" max="13" width="25.140625" style="1" customWidth="1"/>
    <col min="14" max="16384" width="9.140625" style="1"/>
  </cols>
  <sheetData>
    <row r="1" spans="1:13" ht="30" x14ac:dyDescent="0.25">
      <c r="A1" s="8" t="s">
        <v>40</v>
      </c>
      <c r="B1" s="14" t="s">
        <v>5</v>
      </c>
      <c r="C1" s="11"/>
      <c r="D1" s="11"/>
      <c r="E1" s="11"/>
    </row>
    <row r="2" spans="1:13" x14ac:dyDescent="0.25">
      <c r="A2" s="2">
        <v>3500</v>
      </c>
      <c r="B2" s="2">
        <v>1</v>
      </c>
      <c r="C2" s="42"/>
      <c r="D2" s="3"/>
      <c r="E2" s="3"/>
      <c r="J2" s="16">
        <v>1</v>
      </c>
      <c r="K2" s="16">
        <f>K6/J6</f>
        <v>1.2967806008441611</v>
      </c>
      <c r="L2" s="16">
        <f>L6/J6</f>
        <v>3.6146238516924614</v>
      </c>
    </row>
    <row r="3" spans="1:13" ht="15" customHeight="1" x14ac:dyDescent="0.25">
      <c r="A3" s="5"/>
      <c r="B3" s="3"/>
      <c r="C3" s="3"/>
      <c r="D3" s="3"/>
      <c r="E3" s="3"/>
      <c r="F3" s="3"/>
      <c r="G3" s="3"/>
      <c r="J3" s="17"/>
      <c r="K3" s="17"/>
      <c r="L3" s="17"/>
    </row>
    <row r="4" spans="1:13" ht="15" customHeight="1" x14ac:dyDescent="0.25">
      <c r="A4" s="35" t="s">
        <v>4</v>
      </c>
      <c r="B4" s="34" t="s">
        <v>0</v>
      </c>
      <c r="C4" s="37" t="s">
        <v>8</v>
      </c>
      <c r="D4" s="37"/>
      <c r="E4" s="37"/>
      <c r="F4" s="37"/>
      <c r="G4" s="38" t="s">
        <v>12</v>
      </c>
      <c r="H4" s="39"/>
      <c r="I4" s="39"/>
      <c r="J4" s="39"/>
      <c r="K4" s="39"/>
      <c r="L4" s="40"/>
      <c r="M4" s="36" t="s">
        <v>13</v>
      </c>
    </row>
    <row r="5" spans="1:13" ht="30" x14ac:dyDescent="0.25">
      <c r="A5" s="35"/>
      <c r="B5" s="34"/>
      <c r="C5" s="10" t="s">
        <v>2</v>
      </c>
      <c r="D5" s="10" t="s">
        <v>11</v>
      </c>
      <c r="E5" s="10" t="s">
        <v>9</v>
      </c>
      <c r="F5" s="10" t="s">
        <v>10</v>
      </c>
      <c r="G5" s="7" t="s">
        <v>1</v>
      </c>
      <c r="H5" s="7" t="s">
        <v>2</v>
      </c>
      <c r="I5" s="7" t="s">
        <v>3</v>
      </c>
      <c r="J5" s="10" t="s">
        <v>11</v>
      </c>
      <c r="K5" s="10" t="s">
        <v>9</v>
      </c>
      <c r="L5" s="10" t="s">
        <v>10</v>
      </c>
      <c r="M5" s="36"/>
    </row>
    <row r="6" spans="1:13" ht="15.75" thickBot="1" x14ac:dyDescent="0.3">
      <c r="A6" s="9" t="s">
        <v>33</v>
      </c>
      <c r="B6" s="9" t="s">
        <v>6</v>
      </c>
      <c r="C6" s="26" t="s">
        <v>6</v>
      </c>
      <c r="D6" s="26" t="s">
        <v>6</v>
      </c>
      <c r="E6" s="26" t="s">
        <v>6</v>
      </c>
      <c r="F6" s="26" t="s">
        <v>6</v>
      </c>
      <c r="G6" s="9">
        <f>SUM(G7:G36)</f>
        <v>928</v>
      </c>
      <c r="H6" s="9">
        <f>SUM(H7:H36)</f>
        <v>3558.15</v>
      </c>
      <c r="I6" s="9" t="s">
        <v>6</v>
      </c>
      <c r="J6" s="9">
        <f>SUM(J7:J36)</f>
        <v>120.83</v>
      </c>
      <c r="K6" s="9">
        <f>SUM(K7:K36)</f>
        <v>156.69</v>
      </c>
      <c r="L6" s="9">
        <f>SUM(L7:L36)</f>
        <v>436.75500000000011</v>
      </c>
      <c r="M6" s="9">
        <f>SUM(M7:M36)</f>
        <v>928</v>
      </c>
    </row>
    <row r="7" spans="1:13" x14ac:dyDescent="0.25">
      <c r="A7" s="30" t="s">
        <v>30</v>
      </c>
      <c r="B7" s="18" t="s">
        <v>15</v>
      </c>
      <c r="C7" s="19">
        <v>355</v>
      </c>
      <c r="D7" s="19">
        <v>13.1</v>
      </c>
      <c r="E7" s="19">
        <v>6.2</v>
      </c>
      <c r="F7" s="19">
        <v>65.7</v>
      </c>
      <c r="G7" s="19">
        <v>60</v>
      </c>
      <c r="H7" s="19">
        <f>C7/100*G7</f>
        <v>213</v>
      </c>
      <c r="I7" s="27">
        <f>SUM(H7:H16)*100/H6</f>
        <v>24.244340457822183</v>
      </c>
      <c r="J7" s="19">
        <f>D7/100*G7</f>
        <v>7.86</v>
      </c>
      <c r="K7" s="19">
        <f>E7/100*G7</f>
        <v>3.7199999999999998</v>
      </c>
      <c r="L7" s="19">
        <f>F7/100*G7</f>
        <v>39.42</v>
      </c>
      <c r="M7" s="19">
        <f>G7*$B$2</f>
        <v>60</v>
      </c>
    </row>
    <row r="8" spans="1:13" x14ac:dyDescent="0.25">
      <c r="A8" s="32"/>
      <c r="B8" s="12" t="s">
        <v>14</v>
      </c>
      <c r="C8" s="2">
        <v>350</v>
      </c>
      <c r="D8" s="2">
        <v>38</v>
      </c>
      <c r="E8" s="2">
        <v>1</v>
      </c>
      <c r="F8" s="2">
        <v>50</v>
      </c>
      <c r="G8" s="2">
        <v>20</v>
      </c>
      <c r="H8" s="2">
        <f t="shared" ref="H8:H36" si="0">C8/100*G8</f>
        <v>70</v>
      </c>
      <c r="I8" s="28"/>
      <c r="J8" s="2">
        <f t="shared" ref="J8:J36" si="1">D8/100*G8</f>
        <v>7.6</v>
      </c>
      <c r="K8" s="2">
        <f t="shared" ref="K8:K36" si="2">E8/100*G8</f>
        <v>0.2</v>
      </c>
      <c r="L8" s="2">
        <f t="shared" ref="L8:L36" si="3">F8/100*G8</f>
        <v>10</v>
      </c>
      <c r="M8" s="2">
        <f t="shared" ref="M8:M36" si="4">G8*$B$2</f>
        <v>20</v>
      </c>
    </row>
    <row r="9" spans="1:13" x14ac:dyDescent="0.25">
      <c r="A9" s="32"/>
      <c r="B9" s="12" t="s">
        <v>20</v>
      </c>
      <c r="C9" s="2">
        <v>505</v>
      </c>
      <c r="D9" s="2">
        <v>0</v>
      </c>
      <c r="E9" s="2">
        <v>0</v>
      </c>
      <c r="F9" s="2">
        <v>99</v>
      </c>
      <c r="G9" s="2">
        <v>3</v>
      </c>
      <c r="H9" s="2">
        <f t="shared" si="0"/>
        <v>15.149999999999999</v>
      </c>
      <c r="I9" s="28"/>
      <c r="J9" s="2">
        <f t="shared" si="1"/>
        <v>0</v>
      </c>
      <c r="K9" s="2">
        <f t="shared" si="2"/>
        <v>0</v>
      </c>
      <c r="L9" s="2">
        <f t="shared" si="3"/>
        <v>2.9699999999999998</v>
      </c>
      <c r="M9" s="2">
        <f t="shared" si="4"/>
        <v>3</v>
      </c>
    </row>
    <row r="10" spans="1:13" x14ac:dyDescent="0.25">
      <c r="A10" s="32"/>
      <c r="B10" s="12" t="s">
        <v>21</v>
      </c>
      <c r="C10" s="2">
        <v>0</v>
      </c>
      <c r="D10" s="2">
        <v>0</v>
      </c>
      <c r="E10" s="2">
        <v>0</v>
      </c>
      <c r="F10" s="2">
        <v>0</v>
      </c>
      <c r="G10" s="2">
        <v>1</v>
      </c>
      <c r="H10" s="2">
        <f t="shared" si="0"/>
        <v>0</v>
      </c>
      <c r="I10" s="28"/>
      <c r="J10" s="2">
        <f t="shared" si="1"/>
        <v>0</v>
      </c>
      <c r="K10" s="2">
        <f t="shared" si="2"/>
        <v>0</v>
      </c>
      <c r="L10" s="2">
        <f t="shared" si="3"/>
        <v>0</v>
      </c>
      <c r="M10" s="2">
        <f t="shared" si="4"/>
        <v>1</v>
      </c>
    </row>
    <row r="11" spans="1:13" x14ac:dyDescent="0.25">
      <c r="A11" s="32"/>
      <c r="B11" s="12" t="s">
        <v>18</v>
      </c>
      <c r="C11" s="2">
        <v>260</v>
      </c>
      <c r="D11" s="2">
        <v>2.5</v>
      </c>
      <c r="E11" s="2">
        <v>0</v>
      </c>
      <c r="F11" s="2">
        <v>61</v>
      </c>
      <c r="G11" s="2">
        <v>20</v>
      </c>
      <c r="H11" s="2">
        <f t="shared" si="0"/>
        <v>52</v>
      </c>
      <c r="I11" s="28"/>
      <c r="J11" s="2">
        <f t="shared" si="1"/>
        <v>0.5</v>
      </c>
      <c r="K11" s="2">
        <f t="shared" si="2"/>
        <v>0</v>
      </c>
      <c r="L11" s="2">
        <f t="shared" si="3"/>
        <v>12.2</v>
      </c>
      <c r="M11" s="2">
        <f t="shared" si="4"/>
        <v>20</v>
      </c>
    </row>
    <row r="12" spans="1:13" x14ac:dyDescent="0.25">
      <c r="A12" s="32"/>
      <c r="B12" s="6" t="s">
        <v>19</v>
      </c>
      <c r="C12" s="2">
        <v>236</v>
      </c>
      <c r="D12" s="2">
        <v>8</v>
      </c>
      <c r="E12" s="2">
        <v>1</v>
      </c>
      <c r="F12" s="2">
        <v>52</v>
      </c>
      <c r="G12" s="2">
        <v>50</v>
      </c>
      <c r="H12" s="2">
        <f t="shared" si="0"/>
        <v>118</v>
      </c>
      <c r="I12" s="28"/>
      <c r="J12" s="2">
        <f t="shared" si="1"/>
        <v>4</v>
      </c>
      <c r="K12" s="2">
        <f t="shared" si="2"/>
        <v>0.5</v>
      </c>
      <c r="L12" s="2">
        <f t="shared" si="3"/>
        <v>26</v>
      </c>
      <c r="M12" s="2">
        <f t="shared" si="4"/>
        <v>50</v>
      </c>
    </row>
    <row r="13" spans="1:13" x14ac:dyDescent="0.25">
      <c r="A13" s="32"/>
      <c r="B13" s="6" t="s">
        <v>29</v>
      </c>
      <c r="C13" s="2">
        <v>360</v>
      </c>
      <c r="D13" s="2">
        <v>26.8</v>
      </c>
      <c r="E13" s="2">
        <v>27.3</v>
      </c>
      <c r="F13" s="2">
        <v>0</v>
      </c>
      <c r="G13" s="2">
        <v>50</v>
      </c>
      <c r="H13" s="2">
        <f t="shared" ref="H13" si="5">C13/100*G13</f>
        <v>180</v>
      </c>
      <c r="I13" s="28"/>
      <c r="J13" s="2">
        <f t="shared" ref="J13" si="6">D13/100*G13</f>
        <v>13.4</v>
      </c>
      <c r="K13" s="2">
        <f t="shared" ref="K13" si="7">E13/100*G13</f>
        <v>13.65</v>
      </c>
      <c r="L13" s="2">
        <f t="shared" ref="L13" si="8">F13/100*G13</f>
        <v>0</v>
      </c>
      <c r="M13" s="2">
        <f t="shared" ref="M13" si="9">G13*$B$2</f>
        <v>50</v>
      </c>
    </row>
    <row r="14" spans="1:13" x14ac:dyDescent="0.25">
      <c r="A14" s="32"/>
      <c r="B14" s="13" t="s">
        <v>38</v>
      </c>
      <c r="C14" s="2">
        <v>0</v>
      </c>
      <c r="D14" s="2">
        <v>0</v>
      </c>
      <c r="E14" s="2">
        <v>0</v>
      </c>
      <c r="F14" s="2">
        <v>0</v>
      </c>
      <c r="G14" s="2">
        <v>2</v>
      </c>
      <c r="H14" s="2">
        <f t="shared" si="0"/>
        <v>0</v>
      </c>
      <c r="I14" s="28"/>
      <c r="J14" s="2">
        <f t="shared" si="1"/>
        <v>0</v>
      </c>
      <c r="K14" s="2">
        <f t="shared" si="2"/>
        <v>0</v>
      </c>
      <c r="L14" s="2">
        <f t="shared" si="3"/>
        <v>0</v>
      </c>
      <c r="M14" s="2">
        <f t="shared" si="4"/>
        <v>2</v>
      </c>
    </row>
    <row r="15" spans="1:13" x14ac:dyDescent="0.25">
      <c r="A15" s="32"/>
      <c r="B15" s="13" t="s">
        <v>20</v>
      </c>
      <c r="C15" s="2">
        <v>505</v>
      </c>
      <c r="D15" s="2">
        <v>0</v>
      </c>
      <c r="E15" s="2">
        <v>0</v>
      </c>
      <c r="F15" s="2">
        <v>99</v>
      </c>
      <c r="G15" s="2">
        <v>10</v>
      </c>
      <c r="H15" s="2">
        <f t="shared" si="0"/>
        <v>50.5</v>
      </c>
      <c r="I15" s="28"/>
      <c r="J15" s="2">
        <f t="shared" si="1"/>
        <v>0</v>
      </c>
      <c r="K15" s="2">
        <f t="shared" si="2"/>
        <v>0</v>
      </c>
      <c r="L15" s="2">
        <f t="shared" si="3"/>
        <v>9.9</v>
      </c>
      <c r="M15" s="2">
        <f t="shared" si="4"/>
        <v>10</v>
      </c>
    </row>
    <row r="16" spans="1:13" ht="15.75" thickBot="1" x14ac:dyDescent="0.3">
      <c r="A16" s="33"/>
      <c r="B16" s="21" t="s">
        <v>16</v>
      </c>
      <c r="C16" s="22">
        <v>410</v>
      </c>
      <c r="D16" s="22">
        <v>12</v>
      </c>
      <c r="E16" s="22">
        <v>10</v>
      </c>
      <c r="F16" s="22">
        <v>60</v>
      </c>
      <c r="G16" s="22">
        <v>40</v>
      </c>
      <c r="H16" s="22">
        <f t="shared" si="0"/>
        <v>164</v>
      </c>
      <c r="I16" s="29"/>
      <c r="J16" s="22">
        <f t="shared" ref="J16" si="10">D16/100*G16</f>
        <v>4.8</v>
      </c>
      <c r="K16" s="22">
        <f t="shared" ref="K16" si="11">E16/100*G16</f>
        <v>4</v>
      </c>
      <c r="L16" s="22">
        <f t="shared" ref="L16" si="12">F16/100*G16</f>
        <v>24</v>
      </c>
      <c r="M16" s="22">
        <f t="shared" ref="M16" si="13">G16*$B$2</f>
        <v>40</v>
      </c>
    </row>
    <row r="17" spans="1:13" x14ac:dyDescent="0.25">
      <c r="A17" s="30" t="s">
        <v>7</v>
      </c>
      <c r="B17" s="24" t="s">
        <v>22</v>
      </c>
      <c r="C17" s="19">
        <v>376</v>
      </c>
      <c r="D17" s="19">
        <v>0</v>
      </c>
      <c r="E17" s="19">
        <v>0</v>
      </c>
      <c r="F17" s="19">
        <v>92</v>
      </c>
      <c r="G17" s="19">
        <v>25</v>
      </c>
      <c r="H17" s="19">
        <f t="shared" si="0"/>
        <v>94</v>
      </c>
      <c r="I17" s="27">
        <f>SUM(H17:H18)*100/H6</f>
        <v>6.5061900144738134</v>
      </c>
      <c r="J17" s="19">
        <f t="shared" si="1"/>
        <v>0</v>
      </c>
      <c r="K17" s="19">
        <f t="shared" si="2"/>
        <v>0</v>
      </c>
      <c r="L17" s="19">
        <f t="shared" si="3"/>
        <v>23</v>
      </c>
      <c r="M17" s="19">
        <f t="shared" si="4"/>
        <v>25</v>
      </c>
    </row>
    <row r="18" spans="1:13" ht="15.75" thickBot="1" x14ac:dyDescent="0.3">
      <c r="A18" s="41"/>
      <c r="B18" s="25" t="s">
        <v>37</v>
      </c>
      <c r="C18" s="22">
        <v>275</v>
      </c>
      <c r="D18" s="22">
        <v>3.2</v>
      </c>
      <c r="E18" s="22">
        <v>0</v>
      </c>
      <c r="F18" s="22">
        <v>69</v>
      </c>
      <c r="G18" s="22">
        <v>50</v>
      </c>
      <c r="H18" s="22">
        <f t="shared" si="0"/>
        <v>137.5</v>
      </c>
      <c r="I18" s="29"/>
      <c r="J18" s="22">
        <f t="shared" si="1"/>
        <v>1.6</v>
      </c>
      <c r="K18" s="22">
        <f t="shared" si="2"/>
        <v>0</v>
      </c>
      <c r="L18" s="22">
        <f t="shared" si="3"/>
        <v>34.5</v>
      </c>
      <c r="M18" s="22">
        <f t="shared" si="4"/>
        <v>50</v>
      </c>
    </row>
    <row r="19" spans="1:13" x14ac:dyDescent="0.25">
      <c r="A19" s="30" t="s">
        <v>31</v>
      </c>
      <c r="B19" s="18" t="s">
        <v>23</v>
      </c>
      <c r="C19" s="19">
        <v>770</v>
      </c>
      <c r="D19" s="19">
        <v>1.8</v>
      </c>
      <c r="E19" s="19">
        <v>80</v>
      </c>
      <c r="F19" s="19">
        <v>82</v>
      </c>
      <c r="G19" s="19">
        <v>50</v>
      </c>
      <c r="H19" s="19">
        <f t="shared" si="0"/>
        <v>385</v>
      </c>
      <c r="I19" s="27">
        <f>SUM(H19:H22)*100/H6</f>
        <v>22.466731306999424</v>
      </c>
      <c r="J19" s="19">
        <f t="shared" si="1"/>
        <v>0.90000000000000013</v>
      </c>
      <c r="K19" s="19">
        <f t="shared" si="2"/>
        <v>40</v>
      </c>
      <c r="L19" s="19">
        <f t="shared" si="3"/>
        <v>41</v>
      </c>
      <c r="M19" s="19">
        <f t="shared" si="4"/>
        <v>50</v>
      </c>
    </row>
    <row r="20" spans="1:13" x14ac:dyDescent="0.25">
      <c r="A20" s="32"/>
      <c r="B20" s="12" t="s">
        <v>28</v>
      </c>
      <c r="C20" s="2">
        <v>326</v>
      </c>
      <c r="D20" s="2">
        <v>11.2</v>
      </c>
      <c r="E20" s="2">
        <v>1.7</v>
      </c>
      <c r="F20" s="2">
        <v>69</v>
      </c>
      <c r="G20" s="2">
        <v>40</v>
      </c>
      <c r="H20" s="2">
        <f t="shared" si="0"/>
        <v>130.39999999999998</v>
      </c>
      <c r="I20" s="28"/>
      <c r="J20" s="2">
        <f t="shared" si="1"/>
        <v>4.4799999999999995</v>
      </c>
      <c r="K20" s="2">
        <f t="shared" si="2"/>
        <v>0.68</v>
      </c>
      <c r="L20" s="2">
        <f t="shared" si="3"/>
        <v>27.599999999999998</v>
      </c>
      <c r="M20" s="2">
        <f t="shared" si="4"/>
        <v>40</v>
      </c>
    </row>
    <row r="21" spans="1:13" x14ac:dyDescent="0.25">
      <c r="A21" s="32"/>
      <c r="B21" s="13" t="s">
        <v>35</v>
      </c>
      <c r="C21" s="2">
        <v>568</v>
      </c>
      <c r="D21" s="2">
        <v>5.8</v>
      </c>
      <c r="E21" s="2">
        <v>37</v>
      </c>
      <c r="F21" s="2">
        <v>47</v>
      </c>
      <c r="G21" s="2">
        <v>50</v>
      </c>
      <c r="H21" s="2">
        <f t="shared" si="0"/>
        <v>284</v>
      </c>
      <c r="I21" s="28"/>
      <c r="J21" s="2">
        <f t="shared" si="1"/>
        <v>2.9</v>
      </c>
      <c r="K21" s="2">
        <f t="shared" si="2"/>
        <v>18.5</v>
      </c>
      <c r="L21" s="2">
        <f t="shared" si="3"/>
        <v>23.5</v>
      </c>
      <c r="M21" s="2">
        <f t="shared" si="4"/>
        <v>50</v>
      </c>
    </row>
    <row r="22" spans="1:13" ht="15.75" thickBot="1" x14ac:dyDescent="0.3">
      <c r="A22" s="33"/>
      <c r="B22" s="21" t="s">
        <v>39</v>
      </c>
      <c r="C22" s="22">
        <v>0</v>
      </c>
      <c r="D22" s="22">
        <v>0</v>
      </c>
      <c r="E22" s="22">
        <v>0</v>
      </c>
      <c r="F22" s="22">
        <v>0</v>
      </c>
      <c r="G22" s="22">
        <v>2</v>
      </c>
      <c r="H22" s="22">
        <f t="shared" si="0"/>
        <v>0</v>
      </c>
      <c r="I22" s="29"/>
      <c r="J22" s="22">
        <f t="shared" si="1"/>
        <v>0</v>
      </c>
      <c r="K22" s="22">
        <f t="shared" si="2"/>
        <v>0</v>
      </c>
      <c r="L22" s="22">
        <f t="shared" si="3"/>
        <v>0</v>
      </c>
      <c r="M22" s="22">
        <f t="shared" si="4"/>
        <v>2</v>
      </c>
    </row>
    <row r="23" spans="1:13" x14ac:dyDescent="0.25">
      <c r="A23" s="30" t="s">
        <v>31</v>
      </c>
      <c r="B23" s="18" t="s">
        <v>36</v>
      </c>
      <c r="C23" s="19">
        <v>431</v>
      </c>
      <c r="D23" s="19">
        <v>20</v>
      </c>
      <c r="E23" s="19">
        <v>37</v>
      </c>
      <c r="F23" s="19">
        <v>0</v>
      </c>
      <c r="G23" s="19">
        <v>60</v>
      </c>
      <c r="H23" s="19">
        <f t="shared" si="0"/>
        <v>258.59999999999997</v>
      </c>
      <c r="I23" s="27">
        <f>SUM(H23:H27)*100/H6</f>
        <v>21.752877197420005</v>
      </c>
      <c r="J23" s="19">
        <f t="shared" si="1"/>
        <v>12</v>
      </c>
      <c r="K23" s="19">
        <f t="shared" si="2"/>
        <v>22.2</v>
      </c>
      <c r="L23" s="19">
        <f t="shared" si="3"/>
        <v>0</v>
      </c>
      <c r="M23" s="19">
        <f t="shared" si="4"/>
        <v>60</v>
      </c>
    </row>
    <row r="24" spans="1:13" x14ac:dyDescent="0.25">
      <c r="A24" s="31"/>
      <c r="B24" s="12" t="s">
        <v>29</v>
      </c>
      <c r="C24" s="2">
        <v>360</v>
      </c>
      <c r="D24" s="2">
        <v>26.8</v>
      </c>
      <c r="E24" s="2">
        <v>27.3</v>
      </c>
      <c r="F24" s="2">
        <v>0</v>
      </c>
      <c r="G24" s="2">
        <v>50</v>
      </c>
      <c r="H24" s="2">
        <f t="shared" si="0"/>
        <v>180</v>
      </c>
      <c r="I24" s="28"/>
      <c r="J24" s="2">
        <f t="shared" ref="J24" si="14">D24/100*G24</f>
        <v>13.4</v>
      </c>
      <c r="K24" s="2">
        <f t="shared" ref="K24" si="15">E24/100*G24</f>
        <v>13.65</v>
      </c>
      <c r="L24" s="2">
        <f t="shared" ref="L24" si="16">F24/100*G24</f>
        <v>0</v>
      </c>
      <c r="M24" s="2">
        <f t="shared" ref="M24" si="17">G24*$B$2</f>
        <v>50</v>
      </c>
    </row>
    <row r="25" spans="1:13" x14ac:dyDescent="0.25">
      <c r="A25" s="32"/>
      <c r="B25" s="12" t="s">
        <v>28</v>
      </c>
      <c r="C25" s="2">
        <v>326</v>
      </c>
      <c r="D25" s="2">
        <v>11.2</v>
      </c>
      <c r="E25" s="2">
        <v>1.7</v>
      </c>
      <c r="F25" s="2">
        <v>69</v>
      </c>
      <c r="G25" s="2">
        <v>40</v>
      </c>
      <c r="H25" s="2">
        <f t="shared" si="0"/>
        <v>130.39999999999998</v>
      </c>
      <c r="I25" s="28"/>
      <c r="J25" s="2">
        <f t="shared" si="1"/>
        <v>4.4799999999999995</v>
      </c>
      <c r="K25" s="2">
        <f t="shared" si="2"/>
        <v>0.68</v>
      </c>
      <c r="L25" s="2">
        <f t="shared" si="3"/>
        <v>27.599999999999998</v>
      </c>
      <c r="M25" s="2">
        <f t="shared" si="4"/>
        <v>40</v>
      </c>
    </row>
    <row r="26" spans="1:13" x14ac:dyDescent="0.25">
      <c r="A26" s="32"/>
      <c r="B26" s="13" t="s">
        <v>16</v>
      </c>
      <c r="C26" s="2">
        <v>410</v>
      </c>
      <c r="D26" s="2">
        <v>12</v>
      </c>
      <c r="E26" s="2">
        <v>10</v>
      </c>
      <c r="F26" s="2">
        <v>60</v>
      </c>
      <c r="G26" s="15">
        <v>50</v>
      </c>
      <c r="H26" s="2">
        <f t="shared" si="0"/>
        <v>204.99999999999997</v>
      </c>
      <c r="I26" s="28"/>
      <c r="J26" s="2">
        <f t="shared" si="1"/>
        <v>6</v>
      </c>
      <c r="K26" s="2">
        <f t="shared" si="2"/>
        <v>5</v>
      </c>
      <c r="L26" s="2">
        <f t="shared" si="3"/>
        <v>30</v>
      </c>
      <c r="M26" s="2">
        <f t="shared" si="4"/>
        <v>50</v>
      </c>
    </row>
    <row r="27" spans="1:13" ht="15.75" thickBot="1" x14ac:dyDescent="0.3">
      <c r="A27" s="33"/>
      <c r="B27" s="21" t="s">
        <v>39</v>
      </c>
      <c r="C27" s="22">
        <v>0</v>
      </c>
      <c r="D27" s="22">
        <v>0</v>
      </c>
      <c r="E27" s="22">
        <v>0</v>
      </c>
      <c r="F27" s="22">
        <v>0</v>
      </c>
      <c r="G27" s="23">
        <v>2</v>
      </c>
      <c r="H27" s="22">
        <f t="shared" si="0"/>
        <v>0</v>
      </c>
      <c r="I27" s="29"/>
      <c r="J27" s="22">
        <f t="shared" si="1"/>
        <v>0</v>
      </c>
      <c r="K27" s="22">
        <f t="shared" si="2"/>
        <v>0</v>
      </c>
      <c r="L27" s="22">
        <f t="shared" si="3"/>
        <v>0</v>
      </c>
      <c r="M27" s="22">
        <f t="shared" si="4"/>
        <v>2</v>
      </c>
    </row>
    <row r="28" spans="1:13" x14ac:dyDescent="0.25">
      <c r="A28" s="30" t="s">
        <v>32</v>
      </c>
      <c r="B28" s="18" t="s">
        <v>25</v>
      </c>
      <c r="C28" s="19">
        <v>330</v>
      </c>
      <c r="D28" s="19">
        <v>13</v>
      </c>
      <c r="E28" s="19">
        <v>2</v>
      </c>
      <c r="F28" s="19">
        <v>68</v>
      </c>
      <c r="G28" s="20">
        <v>50</v>
      </c>
      <c r="H28" s="19">
        <f t="shared" si="0"/>
        <v>165</v>
      </c>
      <c r="I28" s="27">
        <f>SUM(H28:H36)*100/H6</f>
        <v>25.029861023284568</v>
      </c>
      <c r="J28" s="19">
        <f t="shared" si="1"/>
        <v>6.5</v>
      </c>
      <c r="K28" s="19">
        <f t="shared" si="2"/>
        <v>1</v>
      </c>
      <c r="L28" s="19">
        <f t="shared" si="3"/>
        <v>34</v>
      </c>
      <c r="M28" s="19">
        <f t="shared" si="4"/>
        <v>50</v>
      </c>
    </row>
    <row r="29" spans="1:13" x14ac:dyDescent="0.25">
      <c r="A29" s="32"/>
      <c r="B29" s="12" t="s">
        <v>34</v>
      </c>
      <c r="C29" s="2">
        <v>364</v>
      </c>
      <c r="D29" s="2">
        <v>34.9</v>
      </c>
      <c r="E29" s="2">
        <v>17.3</v>
      </c>
      <c r="F29" s="2">
        <v>17.3</v>
      </c>
      <c r="G29" s="15">
        <v>15</v>
      </c>
      <c r="H29" s="2">
        <f t="shared" si="0"/>
        <v>54.6</v>
      </c>
      <c r="I29" s="28"/>
      <c r="J29" s="2">
        <f t="shared" si="1"/>
        <v>5.2349999999999994</v>
      </c>
      <c r="K29" s="2">
        <f t="shared" si="2"/>
        <v>2.5950000000000002</v>
      </c>
      <c r="L29" s="2">
        <f t="shared" si="3"/>
        <v>2.5950000000000002</v>
      </c>
      <c r="M29" s="2">
        <f t="shared" si="4"/>
        <v>15</v>
      </c>
    </row>
    <row r="30" spans="1:13" x14ac:dyDescent="0.25">
      <c r="A30" s="32"/>
      <c r="B30" s="12" t="s">
        <v>24</v>
      </c>
      <c r="C30" s="2">
        <v>250</v>
      </c>
      <c r="D30" s="2">
        <v>37.5</v>
      </c>
      <c r="E30" s="2">
        <v>0.3</v>
      </c>
      <c r="F30" s="2">
        <v>23.4</v>
      </c>
      <c r="G30" s="15">
        <v>5</v>
      </c>
      <c r="H30" s="2">
        <f t="shared" si="0"/>
        <v>12.5</v>
      </c>
      <c r="I30" s="28"/>
      <c r="J30" s="2">
        <f t="shared" si="1"/>
        <v>1.875</v>
      </c>
      <c r="K30" s="2">
        <f t="shared" si="2"/>
        <v>1.4999999999999999E-2</v>
      </c>
      <c r="L30" s="2">
        <f t="shared" si="3"/>
        <v>1.17</v>
      </c>
      <c r="M30" s="2">
        <f t="shared" si="4"/>
        <v>5</v>
      </c>
    </row>
    <row r="31" spans="1:13" x14ac:dyDescent="0.25">
      <c r="A31" s="32"/>
      <c r="B31" s="12" t="s">
        <v>26</v>
      </c>
      <c r="C31" s="2">
        <v>0</v>
      </c>
      <c r="D31" s="2">
        <v>0</v>
      </c>
      <c r="E31" s="2">
        <v>0</v>
      </c>
      <c r="F31" s="2">
        <v>0</v>
      </c>
      <c r="G31" s="15">
        <v>1</v>
      </c>
      <c r="H31" s="2">
        <f t="shared" si="0"/>
        <v>0</v>
      </c>
      <c r="I31" s="28"/>
      <c r="J31" s="2">
        <f t="shared" si="1"/>
        <v>0</v>
      </c>
      <c r="K31" s="2">
        <f t="shared" si="2"/>
        <v>0</v>
      </c>
      <c r="L31" s="2">
        <f t="shared" si="3"/>
        <v>0</v>
      </c>
      <c r="M31" s="2">
        <f t="shared" si="4"/>
        <v>1</v>
      </c>
    </row>
    <row r="32" spans="1:13" x14ac:dyDescent="0.25">
      <c r="A32" s="32"/>
      <c r="B32" s="6" t="s">
        <v>19</v>
      </c>
      <c r="C32" s="2">
        <v>236</v>
      </c>
      <c r="D32" s="2">
        <v>8</v>
      </c>
      <c r="E32" s="2">
        <v>1</v>
      </c>
      <c r="F32" s="2">
        <v>52</v>
      </c>
      <c r="G32" s="15">
        <v>40</v>
      </c>
      <c r="H32" s="2">
        <f t="shared" si="0"/>
        <v>94.399999999999991</v>
      </c>
      <c r="I32" s="28"/>
      <c r="J32" s="2">
        <f t="shared" si="1"/>
        <v>3.2</v>
      </c>
      <c r="K32" s="2">
        <f t="shared" si="2"/>
        <v>0.4</v>
      </c>
      <c r="L32" s="2">
        <f t="shared" si="3"/>
        <v>20.8</v>
      </c>
      <c r="M32" s="2">
        <f t="shared" si="4"/>
        <v>40</v>
      </c>
    </row>
    <row r="33" spans="1:13" x14ac:dyDescent="0.25">
      <c r="A33" s="32"/>
      <c r="B33" s="6" t="s">
        <v>36</v>
      </c>
      <c r="C33" s="2">
        <v>431</v>
      </c>
      <c r="D33" s="2">
        <v>20</v>
      </c>
      <c r="E33" s="2">
        <v>37</v>
      </c>
      <c r="F33" s="2">
        <v>0</v>
      </c>
      <c r="G33" s="15">
        <v>60</v>
      </c>
      <c r="H33" s="2">
        <f t="shared" si="0"/>
        <v>258.59999999999997</v>
      </c>
      <c r="I33" s="28"/>
      <c r="J33" s="2">
        <f t="shared" si="1"/>
        <v>12</v>
      </c>
      <c r="K33" s="2">
        <f t="shared" si="2"/>
        <v>22.2</v>
      </c>
      <c r="L33" s="2">
        <f t="shared" si="3"/>
        <v>0</v>
      </c>
      <c r="M33" s="2">
        <f t="shared" si="4"/>
        <v>60</v>
      </c>
    </row>
    <row r="34" spans="1:13" x14ac:dyDescent="0.25">
      <c r="A34" s="32"/>
      <c r="B34" s="13" t="s">
        <v>17</v>
      </c>
      <c r="C34" s="2">
        <v>0</v>
      </c>
      <c r="D34" s="2">
        <v>0</v>
      </c>
      <c r="E34" s="2">
        <v>0</v>
      </c>
      <c r="F34" s="2">
        <v>0</v>
      </c>
      <c r="G34" s="15">
        <v>2</v>
      </c>
      <c r="H34" s="2">
        <f t="shared" si="0"/>
        <v>0</v>
      </c>
      <c r="I34" s="28"/>
      <c r="J34" s="2">
        <f t="shared" si="1"/>
        <v>0</v>
      </c>
      <c r="K34" s="2">
        <f t="shared" si="2"/>
        <v>0</v>
      </c>
      <c r="L34" s="2">
        <f t="shared" si="3"/>
        <v>0</v>
      </c>
      <c r="M34" s="2">
        <f t="shared" si="4"/>
        <v>2</v>
      </c>
    </row>
    <row r="35" spans="1:13" x14ac:dyDescent="0.25">
      <c r="A35" s="32"/>
      <c r="B35" s="13" t="s">
        <v>27</v>
      </c>
      <c r="C35" s="2">
        <v>335</v>
      </c>
      <c r="D35" s="2">
        <v>7</v>
      </c>
      <c r="E35" s="2">
        <v>9</v>
      </c>
      <c r="F35" s="2">
        <v>55</v>
      </c>
      <c r="G35" s="15">
        <v>30</v>
      </c>
      <c r="H35" s="2">
        <f t="shared" si="0"/>
        <v>100.5</v>
      </c>
      <c r="I35" s="28"/>
      <c r="J35" s="2">
        <f t="shared" si="1"/>
        <v>2.1</v>
      </c>
      <c r="K35" s="2">
        <f t="shared" si="2"/>
        <v>2.6999999999999997</v>
      </c>
      <c r="L35" s="2">
        <f t="shared" si="3"/>
        <v>16.5</v>
      </c>
      <c r="M35" s="2">
        <f t="shared" si="4"/>
        <v>30</v>
      </c>
    </row>
    <row r="36" spans="1:13" ht="15.75" thickBot="1" x14ac:dyDescent="0.3">
      <c r="A36" s="33"/>
      <c r="B36" s="21" t="s">
        <v>16</v>
      </c>
      <c r="C36" s="22">
        <v>410</v>
      </c>
      <c r="D36" s="22">
        <v>12</v>
      </c>
      <c r="E36" s="22">
        <v>10</v>
      </c>
      <c r="F36" s="22">
        <v>60</v>
      </c>
      <c r="G36" s="22">
        <v>50</v>
      </c>
      <c r="H36" s="22">
        <f t="shared" si="0"/>
        <v>204.99999999999997</v>
      </c>
      <c r="I36" s="29"/>
      <c r="J36" s="22">
        <f t="shared" si="1"/>
        <v>6</v>
      </c>
      <c r="K36" s="22">
        <f t="shared" si="2"/>
        <v>5</v>
      </c>
      <c r="L36" s="22">
        <f t="shared" si="3"/>
        <v>30</v>
      </c>
      <c r="M36" s="22">
        <f t="shared" si="4"/>
        <v>50</v>
      </c>
    </row>
  </sheetData>
  <mergeCells count="15">
    <mergeCell ref="A23:A27"/>
    <mergeCell ref="A28:A36"/>
    <mergeCell ref="B4:B5"/>
    <mergeCell ref="A4:A5"/>
    <mergeCell ref="M4:M5"/>
    <mergeCell ref="I23:I27"/>
    <mergeCell ref="I28:I36"/>
    <mergeCell ref="C4:F4"/>
    <mergeCell ref="G4:L4"/>
    <mergeCell ref="A7:A16"/>
    <mergeCell ref="A17:A18"/>
    <mergeCell ref="A19:A22"/>
    <mergeCell ref="I7:I16"/>
    <mergeCell ref="I17:I18"/>
    <mergeCell ref="I19:I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2014-04-06T05:15:38Z</dcterms:modified>
</cp:coreProperties>
</file>