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28845" windowHeight="12780"/>
  </bookViews>
  <sheets>
    <sheet name="Лист1" sheetId="8" r:id="rId1"/>
  </sheets>
  <calcPr calcId="124519"/>
</workbook>
</file>

<file path=xl/calcChain.xml><?xml version="1.0" encoding="utf-8"?>
<calcChain xmlns="http://schemas.openxmlformats.org/spreadsheetml/2006/main">
  <c r="G65" i="8"/>
  <c r="G64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AG30"/>
  <c r="AG29"/>
  <c r="AG28"/>
  <c r="AG27"/>
  <c r="AG26"/>
  <c r="AG25"/>
  <c r="AG21"/>
  <c r="AG20"/>
  <c r="AG19"/>
  <c r="AG18"/>
  <c r="AG17"/>
  <c r="AG16"/>
  <c r="AG15"/>
  <c r="AG33" s="1"/>
  <c r="AG35" s="1"/>
  <c r="AG14"/>
  <c r="AG10"/>
  <c r="AG9"/>
  <c r="AG8"/>
  <c r="AG7"/>
  <c r="AG6"/>
  <c r="AG5"/>
  <c r="AG4"/>
  <c r="AC29"/>
  <c r="AC28"/>
  <c r="AC27"/>
  <c r="AC26"/>
  <c r="AC25"/>
  <c r="AC21"/>
  <c r="AC20"/>
  <c r="AC19"/>
  <c r="AC18"/>
  <c r="AC17"/>
  <c r="AC16"/>
  <c r="AC15"/>
  <c r="AC14"/>
  <c r="AC5"/>
  <c r="AC9"/>
  <c r="AC8"/>
  <c r="AC7"/>
  <c r="AC4"/>
  <c r="Y28"/>
  <c r="Y27"/>
  <c r="Y26"/>
  <c r="Y24"/>
  <c r="Y23"/>
  <c r="Y21"/>
  <c r="Y20"/>
  <c r="Y19"/>
  <c r="Y18"/>
  <c r="Y17"/>
  <c r="Y16"/>
  <c r="Y15"/>
  <c r="Y14"/>
  <c r="Y10"/>
  <c r="Y9"/>
  <c r="Y8"/>
  <c r="Y7"/>
  <c r="Y6"/>
  <c r="Y5"/>
  <c r="Y4"/>
  <c r="Y33" s="1"/>
  <c r="Y35" s="1"/>
  <c r="U27"/>
  <c r="U28"/>
  <c r="U26"/>
  <c r="U24"/>
  <c r="U5"/>
  <c r="U21"/>
  <c r="U20"/>
  <c r="U19"/>
  <c r="U18"/>
  <c r="U17"/>
  <c r="U16"/>
  <c r="U15"/>
  <c r="U14"/>
  <c r="U8"/>
  <c r="U7"/>
  <c r="U6"/>
  <c r="U4"/>
  <c r="Q30"/>
  <c r="Q29"/>
  <c r="Q28"/>
  <c r="Q27"/>
  <c r="Q26"/>
  <c r="Q25"/>
  <c r="G63" s="1"/>
  <c r="Q21"/>
  <c r="Q20"/>
  <c r="Q19"/>
  <c r="Q18"/>
  <c r="Q17"/>
  <c r="Q16"/>
  <c r="Q15"/>
  <c r="Q14"/>
  <c r="Q10"/>
  <c r="Q9"/>
  <c r="Q8"/>
  <c r="Q7"/>
  <c r="Q6"/>
  <c r="Q5"/>
  <c r="Q4"/>
  <c r="M26"/>
  <c r="M30"/>
  <c r="M29"/>
  <c r="M28"/>
  <c r="M27"/>
  <c r="M25"/>
  <c r="M21"/>
  <c r="M20"/>
  <c r="M19"/>
  <c r="M18"/>
  <c r="M17"/>
  <c r="M16"/>
  <c r="M15"/>
  <c r="M14"/>
  <c r="M5"/>
  <c r="I26"/>
  <c r="M9"/>
  <c r="M8"/>
  <c r="M7"/>
  <c r="M4"/>
  <c r="I18"/>
  <c r="I29"/>
  <c r="I28"/>
  <c r="I27"/>
  <c r="I25"/>
  <c r="I21"/>
  <c r="I20"/>
  <c r="I19"/>
  <c r="I17"/>
  <c r="I16"/>
  <c r="I15"/>
  <c r="I14"/>
  <c r="I10"/>
  <c r="I9"/>
  <c r="I8"/>
  <c r="I7"/>
  <c r="I6"/>
  <c r="I5"/>
  <c r="I4"/>
  <c r="D28"/>
  <c r="D27"/>
  <c r="D26"/>
  <c r="D25"/>
  <c r="D24"/>
  <c r="U33" l="1"/>
  <c r="U35" s="1"/>
  <c r="AC33"/>
  <c r="AC35" s="1"/>
  <c r="Q33"/>
  <c r="Q35" s="1"/>
  <c r="D33"/>
  <c r="D35" s="1"/>
  <c r="I33"/>
  <c r="I35" s="1"/>
  <c r="M33"/>
  <c r="M35" s="1"/>
</calcChain>
</file>

<file path=xl/sharedStrings.xml><?xml version="1.0" encoding="utf-8"?>
<sst xmlns="http://schemas.openxmlformats.org/spreadsheetml/2006/main" count="251" uniqueCount="59">
  <si>
    <t>сухофрукты</t>
  </si>
  <si>
    <t>хлеб</t>
  </si>
  <si>
    <t>вафли</t>
  </si>
  <si>
    <t>чечевица</t>
  </si>
  <si>
    <t>колбаса</t>
  </si>
  <si>
    <t>пряники</t>
  </si>
  <si>
    <t>сыр</t>
  </si>
  <si>
    <t>печенья</t>
  </si>
  <si>
    <t>гречка</t>
  </si>
  <si>
    <t>перекус Б</t>
  </si>
  <si>
    <t>рожки</t>
  </si>
  <si>
    <t>рис</t>
  </si>
  <si>
    <t>сахар</t>
  </si>
  <si>
    <t>орехи</t>
  </si>
  <si>
    <t>козинаки</t>
  </si>
  <si>
    <t xml:space="preserve">сыр </t>
  </si>
  <si>
    <t>леденцы</t>
  </si>
  <si>
    <t>изюм</t>
  </si>
  <si>
    <t>суп с чечевицей</t>
  </si>
  <si>
    <t>перекус 1,2,3</t>
  </si>
  <si>
    <t>5 злаков</t>
  </si>
  <si>
    <t>печенье</t>
  </si>
  <si>
    <t>чай</t>
  </si>
  <si>
    <t>макароны</t>
  </si>
  <si>
    <t>халва</t>
  </si>
  <si>
    <t>щербет</t>
  </si>
  <si>
    <t>завтрак</t>
  </si>
  <si>
    <t>день 1</t>
  </si>
  <si>
    <t>мол.каша:</t>
  </si>
  <si>
    <t>ужин</t>
  </si>
  <si>
    <t>день 2</t>
  </si>
  <si>
    <t>день 3</t>
  </si>
  <si>
    <t>гречн.каша</t>
  </si>
  <si>
    <t>сух. молоко</t>
  </si>
  <si>
    <t>день 4</t>
  </si>
  <si>
    <t>на день</t>
  </si>
  <si>
    <t>на одного</t>
  </si>
  <si>
    <t>овс.печенье</t>
  </si>
  <si>
    <t>конфетка</t>
  </si>
  <si>
    <t>специи</t>
  </si>
  <si>
    <t>соль</t>
  </si>
  <si>
    <t>кофе</t>
  </si>
  <si>
    <t>чеч.  Красная</t>
  </si>
  <si>
    <t>мясо</t>
  </si>
  <si>
    <t>колбаса сырокопч</t>
  </si>
  <si>
    <t>лук, морковь, картошка</t>
  </si>
  <si>
    <t>лук+морковь</t>
  </si>
  <si>
    <t>суп с рисом и мясом</t>
  </si>
  <si>
    <t>суп с пшеном и мясом</t>
  </si>
  <si>
    <t>пшено</t>
  </si>
  <si>
    <t>гематоген</t>
  </si>
  <si>
    <t>лук, морковь,картошка, грибы</t>
  </si>
  <si>
    <t>компот</t>
  </si>
  <si>
    <t>день 5</t>
  </si>
  <si>
    <t>день 6</t>
  </si>
  <si>
    <t>день 7</t>
  </si>
  <si>
    <t>день 8</t>
  </si>
  <si>
    <t>сух.молоко</t>
  </si>
  <si>
    <t>конфетки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</si>
</sst>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sz val="11"/>
      <color rgb="FF9C0006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0" applyNumberFormat="0" applyBorder="0" applyAlignment="0" applyProtection="0"/>
  </cellStyleXfs>
  <cellXfs count="7">
    <xf numFmtId="0" fontId="0" fillId="0" borderId="0" xfId="0"/>
    <xf numFmtId="0" fontId="0" fillId="2" borderId="0" xfId="0" applyFill="1"/>
    <xf numFmtId="0" fontId="0" fillId="0" borderId="0" xfId="0" applyFill="1"/>
    <xf numFmtId="0" fontId="2" fillId="4" borderId="0" xfId="2"/>
    <xf numFmtId="0" fontId="1" fillId="3" borderId="0" xfId="1"/>
    <xf numFmtId="0" fontId="0" fillId="0" borderId="0" xfId="0" applyAlignment="1">
      <alignment wrapText="1"/>
    </xf>
    <xf numFmtId="0" fontId="2" fillId="4" borderId="0" xfId="2" applyAlignment="1">
      <alignment wrapText="1"/>
    </xf>
  </cellXfs>
  <cellStyles count="3">
    <cellStyle name="Обычный" xfId="0" builtinId="0"/>
    <cellStyle name="Плохой" xfId="1" builtinId="27"/>
    <cellStyle name="Хороший" xfId="2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65"/>
  <sheetViews>
    <sheetView tabSelected="1" topLeftCell="A26" workbookViewId="0">
      <selection activeCell="K52" sqref="K52"/>
    </sheetView>
  </sheetViews>
  <sheetFormatPr defaultRowHeight="12.75"/>
  <cols>
    <col min="1" max="1" width="14" customWidth="1"/>
    <col min="6" max="6" width="13.5703125" customWidth="1"/>
    <col min="7" max="7" width="15.85546875" customWidth="1"/>
    <col min="10" max="10" width="13" customWidth="1"/>
    <col min="11" max="11" width="15" customWidth="1"/>
    <col min="14" max="14" width="13" customWidth="1"/>
    <col min="15" max="15" width="13.5703125" customWidth="1"/>
    <col min="18" max="18" width="14.42578125" customWidth="1"/>
    <col min="19" max="19" width="12.7109375" customWidth="1"/>
    <col min="22" max="22" width="12.85546875" customWidth="1"/>
    <col min="23" max="23" width="14" customWidth="1"/>
    <col min="26" max="26" width="12.140625" customWidth="1"/>
    <col min="27" max="27" width="13.5703125" customWidth="1"/>
    <col min="31" max="31" width="13.140625" customWidth="1"/>
  </cols>
  <sheetData>
    <row r="1" spans="1:33">
      <c r="D1">
        <v>5</v>
      </c>
      <c r="E1">
        <v>4</v>
      </c>
    </row>
    <row r="2" spans="1:33">
      <c r="A2" t="s">
        <v>27</v>
      </c>
      <c r="F2" t="s">
        <v>30</v>
      </c>
      <c r="J2" t="s">
        <v>31</v>
      </c>
      <c r="N2" t="s">
        <v>34</v>
      </c>
      <c r="R2" t="s">
        <v>53</v>
      </c>
      <c r="V2" t="s">
        <v>54</v>
      </c>
      <c r="Z2" t="s">
        <v>55</v>
      </c>
      <c r="AD2" t="s">
        <v>56</v>
      </c>
    </row>
    <row r="3" spans="1:33" ht="15">
      <c r="A3" s="3" t="s">
        <v>26</v>
      </c>
      <c r="F3" s="3" t="s">
        <v>26</v>
      </c>
      <c r="G3" t="s">
        <v>28</v>
      </c>
      <c r="J3" s="3" t="s">
        <v>26</v>
      </c>
      <c r="K3" t="s">
        <v>32</v>
      </c>
      <c r="N3" s="3" t="s">
        <v>26</v>
      </c>
      <c r="O3" t="s">
        <v>28</v>
      </c>
      <c r="R3" s="3" t="s">
        <v>26</v>
      </c>
      <c r="S3" t="s">
        <v>42</v>
      </c>
      <c r="V3" s="3" t="s">
        <v>26</v>
      </c>
      <c r="W3" t="s">
        <v>28</v>
      </c>
      <c r="Z3" s="3" t="s">
        <v>26</v>
      </c>
      <c r="AA3" t="s">
        <v>23</v>
      </c>
      <c r="AD3" s="3" t="s">
        <v>26</v>
      </c>
      <c r="AE3" t="s">
        <v>28</v>
      </c>
    </row>
    <row r="4" spans="1:33">
      <c r="G4" t="s">
        <v>20</v>
      </c>
      <c r="H4">
        <v>60</v>
      </c>
      <c r="I4">
        <f>$D$1*H4</f>
        <v>300</v>
      </c>
      <c r="K4" t="s">
        <v>8</v>
      </c>
      <c r="L4">
        <v>60</v>
      </c>
      <c r="M4">
        <f>$D$1*L4</f>
        <v>300</v>
      </c>
      <c r="O4" t="s">
        <v>20</v>
      </c>
      <c r="P4">
        <v>60</v>
      </c>
      <c r="Q4">
        <f>$D$1*P4</f>
        <v>300</v>
      </c>
      <c r="S4" t="s">
        <v>3</v>
      </c>
      <c r="T4">
        <v>60</v>
      </c>
      <c r="U4">
        <f t="shared" ref="U4:U8" si="0">$D$1*T4</f>
        <v>300</v>
      </c>
      <c r="W4" t="s">
        <v>20</v>
      </c>
      <c r="X4">
        <v>60</v>
      </c>
      <c r="Y4">
        <f>$D$1*X4</f>
        <v>300</v>
      </c>
      <c r="AA4" t="s">
        <v>10</v>
      </c>
      <c r="AB4">
        <v>70</v>
      </c>
      <c r="AC4">
        <f>$D$1*AB4</f>
        <v>350</v>
      </c>
      <c r="AE4" t="s">
        <v>20</v>
      </c>
      <c r="AF4">
        <v>60</v>
      </c>
      <c r="AG4">
        <f>$D$1*AF4</f>
        <v>300</v>
      </c>
    </row>
    <row r="5" spans="1:33">
      <c r="G5" t="s">
        <v>12</v>
      </c>
      <c r="H5">
        <v>20</v>
      </c>
      <c r="I5">
        <f t="shared" ref="I5:I9" si="1">$D$1*H5</f>
        <v>100</v>
      </c>
      <c r="K5" t="s">
        <v>43</v>
      </c>
      <c r="L5">
        <v>30</v>
      </c>
      <c r="M5">
        <f>$E$1*L5</f>
        <v>120</v>
      </c>
      <c r="O5" t="s">
        <v>12</v>
      </c>
      <c r="P5">
        <v>20</v>
      </c>
      <c r="Q5">
        <f t="shared" ref="Q5:Q9" si="2">$D$1*P5</f>
        <v>100</v>
      </c>
      <c r="S5" t="s">
        <v>43</v>
      </c>
      <c r="T5">
        <v>30</v>
      </c>
      <c r="U5">
        <f>$E$1*T5</f>
        <v>120</v>
      </c>
      <c r="W5" t="s">
        <v>12</v>
      </c>
      <c r="X5">
        <v>20</v>
      </c>
      <c r="Y5">
        <f t="shared" ref="Y5:Y9" si="3">$D$1*X5</f>
        <v>100</v>
      </c>
      <c r="AA5" s="5" t="s">
        <v>6</v>
      </c>
      <c r="AB5">
        <v>30</v>
      </c>
      <c r="AC5">
        <f>$D$1*AB5</f>
        <v>150</v>
      </c>
      <c r="AE5" t="s">
        <v>12</v>
      </c>
      <c r="AF5">
        <v>20</v>
      </c>
      <c r="AG5">
        <f t="shared" ref="AG5:AG9" si="4">$D$1*AF5</f>
        <v>100</v>
      </c>
    </row>
    <row r="6" spans="1:33">
      <c r="G6" t="s">
        <v>17</v>
      </c>
      <c r="H6">
        <v>15</v>
      </c>
      <c r="I6">
        <f t="shared" si="1"/>
        <v>75</v>
      </c>
      <c r="K6" t="s">
        <v>46</v>
      </c>
      <c r="M6">
        <v>20</v>
      </c>
      <c r="O6" t="s">
        <v>17</v>
      </c>
      <c r="P6">
        <v>15</v>
      </c>
      <c r="Q6">
        <f t="shared" si="2"/>
        <v>75</v>
      </c>
      <c r="S6" t="s">
        <v>1</v>
      </c>
      <c r="T6">
        <v>30</v>
      </c>
      <c r="U6">
        <f t="shared" si="0"/>
        <v>150</v>
      </c>
      <c r="W6" t="s">
        <v>17</v>
      </c>
      <c r="X6">
        <v>15</v>
      </c>
      <c r="Y6">
        <f t="shared" si="3"/>
        <v>75</v>
      </c>
      <c r="AA6" t="s">
        <v>46</v>
      </c>
      <c r="AC6">
        <v>20</v>
      </c>
      <c r="AE6" t="s">
        <v>17</v>
      </c>
      <c r="AF6">
        <v>15</v>
      </c>
      <c r="AG6">
        <f t="shared" si="4"/>
        <v>75</v>
      </c>
    </row>
    <row r="7" spans="1:33">
      <c r="G7" t="s">
        <v>1</v>
      </c>
      <c r="H7">
        <v>30</v>
      </c>
      <c r="I7">
        <f t="shared" si="1"/>
        <v>150</v>
      </c>
      <c r="K7" t="s">
        <v>1</v>
      </c>
      <c r="L7">
        <v>30</v>
      </c>
      <c r="M7">
        <f>$D$1*L7</f>
        <v>150</v>
      </c>
      <c r="O7" t="s">
        <v>1</v>
      </c>
      <c r="P7">
        <v>30</v>
      </c>
      <c r="Q7">
        <f t="shared" si="2"/>
        <v>150</v>
      </c>
      <c r="S7" t="s">
        <v>12</v>
      </c>
      <c r="T7">
        <v>20</v>
      </c>
      <c r="U7">
        <f t="shared" si="0"/>
        <v>100</v>
      </c>
      <c r="W7" t="s">
        <v>1</v>
      </c>
      <c r="X7">
        <v>30</v>
      </c>
      <c r="Y7">
        <f t="shared" si="3"/>
        <v>150</v>
      </c>
      <c r="AA7" t="s">
        <v>1</v>
      </c>
      <c r="AB7">
        <v>30</v>
      </c>
      <c r="AC7">
        <f>AB7*$D$1</f>
        <v>150</v>
      </c>
      <c r="AE7" t="s">
        <v>1</v>
      </c>
      <c r="AF7">
        <v>30</v>
      </c>
      <c r="AG7">
        <f t="shared" si="4"/>
        <v>150</v>
      </c>
    </row>
    <row r="8" spans="1:33">
      <c r="G8" t="s">
        <v>33</v>
      </c>
      <c r="H8">
        <v>15</v>
      </c>
      <c r="I8">
        <f t="shared" si="1"/>
        <v>75</v>
      </c>
      <c r="K8" t="s">
        <v>12</v>
      </c>
      <c r="L8">
        <v>10</v>
      </c>
      <c r="M8">
        <f>$D$1*L8</f>
        <v>50</v>
      </c>
      <c r="O8" t="s">
        <v>33</v>
      </c>
      <c r="P8">
        <v>15</v>
      </c>
      <c r="Q8">
        <f t="shared" si="2"/>
        <v>75</v>
      </c>
      <c r="S8" t="s">
        <v>7</v>
      </c>
      <c r="T8">
        <v>40</v>
      </c>
      <c r="U8">
        <f t="shared" si="0"/>
        <v>200</v>
      </c>
      <c r="W8" t="s">
        <v>33</v>
      </c>
      <c r="X8">
        <v>15</v>
      </c>
      <c r="Y8">
        <f t="shared" si="3"/>
        <v>75</v>
      </c>
      <c r="AA8" t="s">
        <v>12</v>
      </c>
      <c r="AB8">
        <v>10</v>
      </c>
      <c r="AC8">
        <f>AB8*$D$1</f>
        <v>50</v>
      </c>
      <c r="AE8" t="s">
        <v>33</v>
      </c>
      <c r="AF8">
        <v>15</v>
      </c>
      <c r="AG8">
        <f t="shared" si="4"/>
        <v>75</v>
      </c>
    </row>
    <row r="9" spans="1:33">
      <c r="G9" t="s">
        <v>6</v>
      </c>
      <c r="H9">
        <v>20</v>
      </c>
      <c r="I9">
        <f t="shared" si="1"/>
        <v>100</v>
      </c>
      <c r="K9" t="s">
        <v>7</v>
      </c>
      <c r="L9">
        <v>40</v>
      </c>
      <c r="M9">
        <f>$D$1*L9</f>
        <v>200</v>
      </c>
      <c r="O9" t="s">
        <v>6</v>
      </c>
      <c r="P9">
        <v>20</v>
      </c>
      <c r="Q9">
        <f t="shared" si="2"/>
        <v>100</v>
      </c>
      <c r="S9" t="s">
        <v>22</v>
      </c>
      <c r="U9">
        <v>5</v>
      </c>
      <c r="W9" t="s">
        <v>6</v>
      </c>
      <c r="X9">
        <v>20</v>
      </c>
      <c r="Y9">
        <f t="shared" si="3"/>
        <v>100</v>
      </c>
      <c r="AA9" t="s">
        <v>21</v>
      </c>
      <c r="AB9">
        <v>40</v>
      </c>
      <c r="AC9">
        <f>$D$1*AB9</f>
        <v>200</v>
      </c>
      <c r="AE9" t="s">
        <v>6</v>
      </c>
      <c r="AF9">
        <v>20</v>
      </c>
      <c r="AG9">
        <f t="shared" si="4"/>
        <v>100</v>
      </c>
    </row>
    <row r="10" spans="1:33">
      <c r="G10" t="s">
        <v>37</v>
      </c>
      <c r="H10">
        <v>40</v>
      </c>
      <c r="I10">
        <f>$D$1*H10</f>
        <v>200</v>
      </c>
      <c r="K10" t="s">
        <v>22</v>
      </c>
      <c r="M10">
        <v>5</v>
      </c>
      <c r="O10" t="s">
        <v>37</v>
      </c>
      <c r="P10">
        <v>40</v>
      </c>
      <c r="Q10">
        <f>$D$1*P10</f>
        <v>200</v>
      </c>
      <c r="W10" t="s">
        <v>37</v>
      </c>
      <c r="X10">
        <v>40</v>
      </c>
      <c r="Y10">
        <f>$D$1*X10</f>
        <v>200</v>
      </c>
      <c r="AA10" t="s">
        <v>22</v>
      </c>
      <c r="AC10">
        <v>5</v>
      </c>
      <c r="AE10" t="s">
        <v>37</v>
      </c>
      <c r="AF10">
        <v>40</v>
      </c>
      <c r="AG10">
        <f>$D$1*AF10</f>
        <v>200</v>
      </c>
    </row>
    <row r="11" spans="1:33">
      <c r="G11" t="s">
        <v>22</v>
      </c>
      <c r="I11">
        <v>5</v>
      </c>
      <c r="O11" t="s">
        <v>22</v>
      </c>
      <c r="Q11">
        <v>5</v>
      </c>
      <c r="W11" t="s">
        <v>22</v>
      </c>
      <c r="Y11">
        <v>5</v>
      </c>
      <c r="AE11" t="s">
        <v>22</v>
      </c>
      <c r="AG11">
        <v>5</v>
      </c>
    </row>
    <row r="14" spans="1:33">
      <c r="A14" s="1" t="s">
        <v>19</v>
      </c>
      <c r="F14" s="1" t="s">
        <v>19</v>
      </c>
      <c r="G14" t="s">
        <v>0</v>
      </c>
      <c r="H14">
        <v>30</v>
      </c>
      <c r="I14">
        <f t="shared" ref="I14:I17" si="5">$D$1*H14</f>
        <v>150</v>
      </c>
      <c r="J14" s="1" t="s">
        <v>19</v>
      </c>
      <c r="K14" t="s">
        <v>0</v>
      </c>
      <c r="L14">
        <v>30</v>
      </c>
      <c r="M14">
        <f t="shared" ref="M14:M17" si="6">$D$1*L14</f>
        <v>150</v>
      </c>
      <c r="N14" s="1" t="s">
        <v>19</v>
      </c>
      <c r="O14" t="s">
        <v>0</v>
      </c>
      <c r="P14">
        <v>40</v>
      </c>
      <c r="Q14">
        <f t="shared" ref="Q14:Q17" si="7">$D$1*P14</f>
        <v>200</v>
      </c>
      <c r="R14" s="1" t="s">
        <v>19</v>
      </c>
      <c r="S14" t="s">
        <v>0</v>
      </c>
      <c r="T14">
        <v>40</v>
      </c>
      <c r="U14">
        <f t="shared" ref="U14:U17" si="8">$D$1*T14</f>
        <v>200</v>
      </c>
      <c r="V14" s="1" t="s">
        <v>19</v>
      </c>
      <c r="W14" t="s">
        <v>0</v>
      </c>
      <c r="X14">
        <v>40</v>
      </c>
      <c r="Y14">
        <f t="shared" ref="Y14:Y17" si="9">$D$1*X14</f>
        <v>200</v>
      </c>
      <c r="Z14" s="1" t="s">
        <v>19</v>
      </c>
      <c r="AA14" t="s">
        <v>0</v>
      </c>
      <c r="AB14">
        <v>40</v>
      </c>
      <c r="AC14">
        <f t="shared" ref="AC14:AC17" si="10">$D$1*AB14</f>
        <v>200</v>
      </c>
      <c r="AD14" s="1" t="s">
        <v>19</v>
      </c>
      <c r="AE14" t="s">
        <v>0</v>
      </c>
      <c r="AF14">
        <v>40</v>
      </c>
      <c r="AG14">
        <f t="shared" ref="AG14:AG17" si="11">$D$1*AF14</f>
        <v>200</v>
      </c>
    </row>
    <row r="15" spans="1:33">
      <c r="A15" s="2"/>
      <c r="F15" s="2"/>
      <c r="G15" t="s">
        <v>13</v>
      </c>
      <c r="H15">
        <v>30</v>
      </c>
      <c r="I15">
        <f t="shared" si="5"/>
        <v>150</v>
      </c>
      <c r="J15" s="2"/>
      <c r="K15" t="s">
        <v>13</v>
      </c>
      <c r="L15">
        <v>30</v>
      </c>
      <c r="M15">
        <f t="shared" si="6"/>
        <v>150</v>
      </c>
      <c r="N15" s="2"/>
      <c r="O15" t="s">
        <v>13</v>
      </c>
      <c r="P15">
        <v>40</v>
      </c>
      <c r="Q15">
        <f t="shared" si="7"/>
        <v>200</v>
      </c>
      <c r="R15" s="2"/>
      <c r="S15" t="s">
        <v>13</v>
      </c>
      <c r="T15">
        <v>40</v>
      </c>
      <c r="U15">
        <f t="shared" si="8"/>
        <v>200</v>
      </c>
      <c r="V15" s="2"/>
      <c r="W15" t="s">
        <v>13</v>
      </c>
      <c r="X15">
        <v>40</v>
      </c>
      <c r="Y15">
        <f t="shared" si="9"/>
        <v>200</v>
      </c>
      <c r="Z15" s="2"/>
      <c r="AA15" t="s">
        <v>13</v>
      </c>
      <c r="AB15">
        <v>40</v>
      </c>
      <c r="AC15">
        <f t="shared" si="10"/>
        <v>200</v>
      </c>
      <c r="AD15" s="2"/>
      <c r="AE15" t="s">
        <v>13</v>
      </c>
      <c r="AF15">
        <v>40</v>
      </c>
      <c r="AG15">
        <f t="shared" si="11"/>
        <v>200</v>
      </c>
    </row>
    <row r="16" spans="1:33">
      <c r="G16" t="s">
        <v>14</v>
      </c>
      <c r="H16">
        <v>30</v>
      </c>
      <c r="I16">
        <f t="shared" si="5"/>
        <v>150</v>
      </c>
      <c r="K16" t="s">
        <v>24</v>
      </c>
      <c r="L16">
        <v>30</v>
      </c>
      <c r="M16">
        <f t="shared" si="6"/>
        <v>150</v>
      </c>
      <c r="O16" t="s">
        <v>14</v>
      </c>
      <c r="P16">
        <v>30</v>
      </c>
      <c r="Q16">
        <f t="shared" si="7"/>
        <v>150</v>
      </c>
      <c r="S16" t="s">
        <v>24</v>
      </c>
      <c r="T16">
        <v>30</v>
      </c>
      <c r="U16">
        <f t="shared" si="8"/>
        <v>150</v>
      </c>
      <c r="W16" t="s">
        <v>14</v>
      </c>
      <c r="X16">
        <v>30</v>
      </c>
      <c r="Y16">
        <f t="shared" si="9"/>
        <v>150</v>
      </c>
      <c r="AA16" t="s">
        <v>24</v>
      </c>
      <c r="AB16">
        <v>30</v>
      </c>
      <c r="AC16">
        <f t="shared" si="10"/>
        <v>150</v>
      </c>
      <c r="AE16" t="s">
        <v>14</v>
      </c>
      <c r="AF16">
        <v>30</v>
      </c>
      <c r="AG16">
        <f t="shared" si="11"/>
        <v>150</v>
      </c>
    </row>
    <row r="17" spans="1:33" ht="15">
      <c r="A17" s="3" t="s">
        <v>9</v>
      </c>
      <c r="F17" s="3" t="s">
        <v>9</v>
      </c>
      <c r="G17" t="s">
        <v>1</v>
      </c>
      <c r="H17">
        <v>50</v>
      </c>
      <c r="I17">
        <f t="shared" si="5"/>
        <v>250</v>
      </c>
      <c r="J17" s="3" t="s">
        <v>9</v>
      </c>
      <c r="K17" t="s">
        <v>1</v>
      </c>
      <c r="L17">
        <v>50</v>
      </c>
      <c r="M17">
        <f t="shared" si="6"/>
        <v>250</v>
      </c>
      <c r="N17" s="3" t="s">
        <v>9</v>
      </c>
      <c r="O17" t="s">
        <v>1</v>
      </c>
      <c r="P17">
        <v>50</v>
      </c>
      <c r="Q17">
        <f t="shared" si="7"/>
        <v>250</v>
      </c>
      <c r="R17" s="3" t="s">
        <v>9</v>
      </c>
      <c r="S17" t="s">
        <v>1</v>
      </c>
      <c r="T17">
        <v>50</v>
      </c>
      <c r="U17">
        <f t="shared" si="8"/>
        <v>250</v>
      </c>
      <c r="V17" s="3" t="s">
        <v>9</v>
      </c>
      <c r="W17" t="s">
        <v>1</v>
      </c>
      <c r="X17">
        <v>50</v>
      </c>
      <c r="Y17">
        <f t="shared" si="9"/>
        <v>250</v>
      </c>
      <c r="Z17" s="3" t="s">
        <v>9</v>
      </c>
      <c r="AA17" t="s">
        <v>1</v>
      </c>
      <c r="AB17">
        <v>50</v>
      </c>
      <c r="AC17">
        <f t="shared" si="10"/>
        <v>250</v>
      </c>
      <c r="AD17" s="3" t="s">
        <v>9</v>
      </c>
      <c r="AE17" t="s">
        <v>1</v>
      </c>
      <c r="AF17">
        <v>50</v>
      </c>
      <c r="AG17">
        <f t="shared" si="11"/>
        <v>250</v>
      </c>
    </row>
    <row r="18" spans="1:33">
      <c r="G18" t="s">
        <v>44</v>
      </c>
      <c r="H18">
        <v>30</v>
      </c>
      <c r="I18">
        <f>$E$1*H18</f>
        <v>120</v>
      </c>
      <c r="K18" t="s">
        <v>44</v>
      </c>
      <c r="L18">
        <v>30</v>
      </c>
      <c r="M18">
        <f>$E$1*L18</f>
        <v>120</v>
      </c>
      <c r="O18" t="s">
        <v>4</v>
      </c>
      <c r="P18">
        <v>30</v>
      </c>
      <c r="Q18">
        <f>$E$1*P18</f>
        <v>120</v>
      </c>
      <c r="S18" t="s">
        <v>4</v>
      </c>
      <c r="T18">
        <v>30</v>
      </c>
      <c r="U18">
        <f>$E$1*T18</f>
        <v>120</v>
      </c>
      <c r="W18" t="s">
        <v>4</v>
      </c>
      <c r="X18">
        <v>30</v>
      </c>
      <c r="Y18">
        <f>$E$1*X18</f>
        <v>120</v>
      </c>
      <c r="AA18" t="s">
        <v>4</v>
      </c>
      <c r="AB18">
        <v>30</v>
      </c>
      <c r="AC18">
        <f>$E$1*AB18</f>
        <v>120</v>
      </c>
      <c r="AE18" t="s">
        <v>4</v>
      </c>
      <c r="AF18">
        <v>30</v>
      </c>
      <c r="AG18">
        <f>$E$1*AF18</f>
        <v>120</v>
      </c>
    </row>
    <row r="19" spans="1:33">
      <c r="G19" t="s">
        <v>16</v>
      </c>
      <c r="H19">
        <v>25</v>
      </c>
      <c r="I19">
        <f>$D$1*H19</f>
        <v>125</v>
      </c>
      <c r="K19" t="s">
        <v>16</v>
      </c>
      <c r="L19">
        <v>25</v>
      </c>
      <c r="M19">
        <f>$D$1*L19</f>
        <v>125</v>
      </c>
      <c r="O19" t="s">
        <v>16</v>
      </c>
      <c r="P19">
        <v>25</v>
      </c>
      <c r="Q19">
        <f>$D$1*P19</f>
        <v>125</v>
      </c>
      <c r="S19" t="s">
        <v>16</v>
      </c>
      <c r="T19">
        <v>25</v>
      </c>
      <c r="U19">
        <f>$D$1*T19</f>
        <v>125</v>
      </c>
      <c r="W19" t="s">
        <v>16</v>
      </c>
      <c r="X19">
        <v>25</v>
      </c>
      <c r="Y19">
        <f>$D$1*X19</f>
        <v>125</v>
      </c>
      <c r="AA19" t="s">
        <v>16</v>
      </c>
      <c r="AB19">
        <v>25</v>
      </c>
      <c r="AC19">
        <f>$D$1*AB19</f>
        <v>125</v>
      </c>
      <c r="AE19" t="s">
        <v>16</v>
      </c>
      <c r="AF19">
        <v>25</v>
      </c>
      <c r="AG19">
        <f>$D$1*AF19</f>
        <v>125</v>
      </c>
    </row>
    <row r="20" spans="1:33">
      <c r="G20" t="s">
        <v>25</v>
      </c>
      <c r="H20">
        <v>20</v>
      </c>
      <c r="I20">
        <f>$D$1*H20</f>
        <v>100</v>
      </c>
      <c r="K20" t="s">
        <v>50</v>
      </c>
      <c r="L20">
        <v>20</v>
      </c>
      <c r="M20">
        <f>$D$1*L20</f>
        <v>100</v>
      </c>
      <c r="O20" t="s">
        <v>25</v>
      </c>
      <c r="P20">
        <v>20</v>
      </c>
      <c r="Q20">
        <f>$D$1*P20</f>
        <v>100</v>
      </c>
      <c r="S20" t="s">
        <v>50</v>
      </c>
      <c r="T20">
        <v>20</v>
      </c>
      <c r="U20">
        <f>$D$1*T20</f>
        <v>100</v>
      </c>
      <c r="W20" t="s">
        <v>25</v>
      </c>
      <c r="X20">
        <v>20</v>
      </c>
      <c r="Y20">
        <f>$D$1*X20</f>
        <v>100</v>
      </c>
      <c r="AA20" t="s">
        <v>50</v>
      </c>
      <c r="AB20">
        <v>20</v>
      </c>
      <c r="AC20">
        <f>$D$1*AB20</f>
        <v>100</v>
      </c>
      <c r="AE20" t="s">
        <v>25</v>
      </c>
      <c r="AF20">
        <v>20</v>
      </c>
      <c r="AG20">
        <f>$D$1*AF20</f>
        <v>100</v>
      </c>
    </row>
    <row r="21" spans="1:33">
      <c r="G21" t="s">
        <v>15</v>
      </c>
      <c r="H21">
        <v>30</v>
      </c>
      <c r="I21">
        <f>$D$1*H21</f>
        <v>150</v>
      </c>
      <c r="K21" t="s">
        <v>15</v>
      </c>
      <c r="L21">
        <v>30</v>
      </c>
      <c r="M21">
        <f>$D$1*L21</f>
        <v>150</v>
      </c>
      <c r="O21" t="s">
        <v>15</v>
      </c>
      <c r="P21">
        <v>30</v>
      </c>
      <c r="Q21">
        <f>$D$1*P21</f>
        <v>150</v>
      </c>
      <c r="S21" t="s">
        <v>15</v>
      </c>
      <c r="T21">
        <v>30</v>
      </c>
      <c r="U21">
        <f>$D$1*T21</f>
        <v>150</v>
      </c>
      <c r="W21" t="s">
        <v>15</v>
      </c>
      <c r="X21">
        <v>30</v>
      </c>
      <c r="Y21">
        <f>$D$1*X21</f>
        <v>150</v>
      </c>
      <c r="AA21" t="s">
        <v>15</v>
      </c>
      <c r="AB21">
        <v>30</v>
      </c>
      <c r="AC21">
        <f>$D$1*AB21</f>
        <v>150</v>
      </c>
      <c r="AE21" t="s">
        <v>15</v>
      </c>
      <c r="AF21">
        <v>30</v>
      </c>
      <c r="AG21">
        <f>$D$1*AF21</f>
        <v>150</v>
      </c>
    </row>
    <row r="23" spans="1:33" ht="15">
      <c r="A23" s="3" t="s">
        <v>29</v>
      </c>
      <c r="B23" t="s">
        <v>23</v>
      </c>
      <c r="F23" s="3" t="s">
        <v>29</v>
      </c>
      <c r="G23" t="s">
        <v>18</v>
      </c>
      <c r="J23" s="3" t="s">
        <v>29</v>
      </c>
      <c r="K23" t="s">
        <v>47</v>
      </c>
      <c r="N23" s="3" t="s">
        <v>29</v>
      </c>
      <c r="O23" t="s">
        <v>48</v>
      </c>
      <c r="R23" s="3" t="s">
        <v>29</v>
      </c>
      <c r="S23" t="s">
        <v>23</v>
      </c>
      <c r="V23" s="3" t="s">
        <v>29</v>
      </c>
      <c r="W23" t="s">
        <v>8</v>
      </c>
      <c r="X23">
        <v>70</v>
      </c>
      <c r="Y23">
        <f>$D$1*X23</f>
        <v>350</v>
      </c>
      <c r="Z23" s="3" t="s">
        <v>29</v>
      </c>
      <c r="AA23" t="s">
        <v>18</v>
      </c>
      <c r="AD23" s="3" t="s">
        <v>29</v>
      </c>
      <c r="AE23" t="s">
        <v>47</v>
      </c>
    </row>
    <row r="24" spans="1:33">
      <c r="B24" t="s">
        <v>10</v>
      </c>
      <c r="C24">
        <v>80</v>
      </c>
      <c r="D24">
        <f>C24*$D$1</f>
        <v>400</v>
      </c>
      <c r="G24" t="s">
        <v>45</v>
      </c>
      <c r="I24">
        <v>50</v>
      </c>
      <c r="K24" t="s">
        <v>45</v>
      </c>
      <c r="M24">
        <v>50</v>
      </c>
      <c r="O24" t="s">
        <v>45</v>
      </c>
      <c r="Q24">
        <v>50</v>
      </c>
      <c r="S24" t="s">
        <v>10</v>
      </c>
      <c r="T24">
        <v>70</v>
      </c>
      <c r="U24">
        <f>$D$1*T24</f>
        <v>350</v>
      </c>
      <c r="W24" t="s">
        <v>43</v>
      </c>
      <c r="X24">
        <v>30</v>
      </c>
      <c r="Y24">
        <f>$E$1*X24</f>
        <v>120</v>
      </c>
      <c r="AA24" t="s">
        <v>45</v>
      </c>
      <c r="AC24">
        <v>50</v>
      </c>
      <c r="AE24" t="s">
        <v>45</v>
      </c>
      <c r="AG24">
        <v>50</v>
      </c>
    </row>
    <row r="25" spans="1:33" ht="38.25">
      <c r="B25" t="s">
        <v>6</v>
      </c>
      <c r="C25">
        <v>20</v>
      </c>
      <c r="D25">
        <f t="shared" ref="D25:D28" si="12">C25*$D$1</f>
        <v>100</v>
      </c>
      <c r="G25" t="s">
        <v>3</v>
      </c>
      <c r="H25">
        <v>50</v>
      </c>
      <c r="I25">
        <f>$D$1*H25</f>
        <v>250</v>
      </c>
      <c r="K25" t="s">
        <v>11</v>
      </c>
      <c r="L25">
        <v>50</v>
      </c>
      <c r="M25">
        <f t="shared" ref="M25:M30" si="13">$D$1*L25</f>
        <v>250</v>
      </c>
      <c r="O25" t="s">
        <v>49</v>
      </c>
      <c r="P25">
        <v>60</v>
      </c>
      <c r="Q25">
        <f t="shared" ref="Q25" si="14">$D$1*P25</f>
        <v>300</v>
      </c>
      <c r="S25" s="5" t="s">
        <v>51</v>
      </c>
      <c r="U25">
        <v>70</v>
      </c>
      <c r="W25" t="s">
        <v>46</v>
      </c>
      <c r="Y25">
        <v>20</v>
      </c>
      <c r="AA25" t="s">
        <v>3</v>
      </c>
      <c r="AB25">
        <v>70</v>
      </c>
      <c r="AC25">
        <f>$D$1*AB25</f>
        <v>350</v>
      </c>
      <c r="AE25" t="s">
        <v>11</v>
      </c>
      <c r="AF25">
        <v>50</v>
      </c>
      <c r="AG25">
        <f t="shared" ref="AG25" si="15">$D$1*AF25</f>
        <v>250</v>
      </c>
    </row>
    <row r="26" spans="1:33">
      <c r="B26" t="s">
        <v>1</v>
      </c>
      <c r="C26">
        <v>50</v>
      </c>
      <c r="D26">
        <f t="shared" si="12"/>
        <v>250</v>
      </c>
      <c r="G26" t="s">
        <v>43</v>
      </c>
      <c r="H26">
        <v>30</v>
      </c>
      <c r="I26">
        <f>$E$1*H26</f>
        <v>120</v>
      </c>
      <c r="K26" t="s">
        <v>43</v>
      </c>
      <c r="L26">
        <v>30</v>
      </c>
      <c r="M26">
        <f>$E$1*L26</f>
        <v>120</v>
      </c>
      <c r="O26" t="s">
        <v>43</v>
      </c>
      <c r="P26">
        <v>30</v>
      </c>
      <c r="Q26">
        <f>$E$1*P26</f>
        <v>120</v>
      </c>
      <c r="S26" t="s">
        <v>1</v>
      </c>
      <c r="T26">
        <v>30</v>
      </c>
      <c r="U26">
        <f>T26*$D$1</f>
        <v>150</v>
      </c>
      <c r="W26" t="s">
        <v>1</v>
      </c>
      <c r="X26">
        <v>30</v>
      </c>
      <c r="Y26">
        <f>$D$1*X26</f>
        <v>150</v>
      </c>
      <c r="AA26" t="s">
        <v>43</v>
      </c>
      <c r="AB26">
        <v>40</v>
      </c>
      <c r="AC26">
        <f>$E$1*AB26</f>
        <v>160</v>
      </c>
      <c r="AE26" t="s">
        <v>43</v>
      </c>
      <c r="AF26">
        <v>30</v>
      </c>
      <c r="AG26">
        <f>$E$1*AF26</f>
        <v>120</v>
      </c>
    </row>
    <row r="27" spans="1:33">
      <c r="B27" t="s">
        <v>12</v>
      </c>
      <c r="C27">
        <v>10</v>
      </c>
      <c r="D27">
        <f t="shared" si="12"/>
        <v>50</v>
      </c>
      <c r="G27" t="s">
        <v>12</v>
      </c>
      <c r="H27">
        <v>10</v>
      </c>
      <c r="I27">
        <f>$D$1*H27</f>
        <v>50</v>
      </c>
      <c r="K27" t="s">
        <v>12</v>
      </c>
      <c r="L27">
        <v>10</v>
      </c>
      <c r="M27">
        <f t="shared" si="13"/>
        <v>50</v>
      </c>
      <c r="O27" t="s">
        <v>12</v>
      </c>
      <c r="P27">
        <v>10</v>
      </c>
      <c r="Q27">
        <f t="shared" ref="Q27:Q30" si="16">$D$1*P27</f>
        <v>50</v>
      </c>
      <c r="S27" t="s">
        <v>12</v>
      </c>
      <c r="T27">
        <v>10</v>
      </c>
      <c r="U27">
        <f>T27*$D$1</f>
        <v>50</v>
      </c>
      <c r="W27" t="s">
        <v>12</v>
      </c>
      <c r="X27">
        <v>10</v>
      </c>
      <c r="Y27">
        <f>$D$1*X27</f>
        <v>50</v>
      </c>
      <c r="AA27" t="s">
        <v>12</v>
      </c>
      <c r="AB27">
        <v>10</v>
      </c>
      <c r="AC27">
        <f>$D$1*AB27</f>
        <v>50</v>
      </c>
      <c r="AE27" t="s">
        <v>12</v>
      </c>
      <c r="AF27">
        <v>10</v>
      </c>
      <c r="AG27">
        <f t="shared" ref="AG27:AG30" si="17">$D$1*AF27</f>
        <v>50</v>
      </c>
    </row>
    <row r="28" spans="1:33">
      <c r="B28" t="s">
        <v>21</v>
      </c>
      <c r="C28">
        <v>40</v>
      </c>
      <c r="D28">
        <f t="shared" si="12"/>
        <v>200</v>
      </c>
      <c r="G28" t="s">
        <v>2</v>
      </c>
      <c r="H28">
        <v>30</v>
      </c>
      <c r="I28">
        <f>$D$1*H28</f>
        <v>150</v>
      </c>
      <c r="K28" t="s">
        <v>5</v>
      </c>
      <c r="L28">
        <v>30</v>
      </c>
      <c r="M28">
        <f t="shared" si="13"/>
        <v>150</v>
      </c>
      <c r="O28" t="s">
        <v>5</v>
      </c>
      <c r="P28">
        <v>30</v>
      </c>
      <c r="Q28">
        <f t="shared" si="16"/>
        <v>150</v>
      </c>
      <c r="S28" t="s">
        <v>21</v>
      </c>
      <c r="T28">
        <v>40</v>
      </c>
      <c r="U28">
        <f>$D$1*T28</f>
        <v>200</v>
      </c>
      <c r="W28" t="s">
        <v>7</v>
      </c>
      <c r="X28">
        <v>40</v>
      </c>
      <c r="Y28">
        <f>$D$1*X28</f>
        <v>200</v>
      </c>
      <c r="AA28" t="s">
        <v>2</v>
      </c>
      <c r="AB28">
        <v>30</v>
      </c>
      <c r="AC28">
        <f>$D$1*AB28</f>
        <v>150</v>
      </c>
      <c r="AE28" t="s">
        <v>5</v>
      </c>
      <c r="AF28">
        <v>30</v>
      </c>
      <c r="AG28">
        <f t="shared" si="17"/>
        <v>150</v>
      </c>
    </row>
    <row r="29" spans="1:33">
      <c r="B29" t="s">
        <v>22</v>
      </c>
      <c r="D29">
        <v>5</v>
      </c>
      <c r="G29" t="s">
        <v>1</v>
      </c>
      <c r="H29">
        <v>30</v>
      </c>
      <c r="I29">
        <f>$D$1*H29</f>
        <v>150</v>
      </c>
      <c r="K29" t="s">
        <v>1</v>
      </c>
      <c r="L29">
        <v>30</v>
      </c>
      <c r="M29">
        <f t="shared" si="13"/>
        <v>150</v>
      </c>
      <c r="O29" t="s">
        <v>1</v>
      </c>
      <c r="P29">
        <v>30</v>
      </c>
      <c r="Q29">
        <f t="shared" si="16"/>
        <v>150</v>
      </c>
      <c r="S29" t="s">
        <v>52</v>
      </c>
      <c r="U29">
        <v>150</v>
      </c>
      <c r="W29" t="s">
        <v>22</v>
      </c>
      <c r="Y29">
        <v>5</v>
      </c>
      <c r="AA29" t="s">
        <v>1</v>
      </c>
      <c r="AB29">
        <v>30</v>
      </c>
      <c r="AC29">
        <f>$D$1*AB29</f>
        <v>150</v>
      </c>
      <c r="AE29" t="s">
        <v>1</v>
      </c>
      <c r="AF29">
        <v>30</v>
      </c>
      <c r="AG29">
        <f t="shared" si="17"/>
        <v>150</v>
      </c>
    </row>
    <row r="30" spans="1:33">
      <c r="G30" t="s">
        <v>22</v>
      </c>
      <c r="I30">
        <v>5</v>
      </c>
      <c r="K30" t="s">
        <v>38</v>
      </c>
      <c r="L30">
        <v>15</v>
      </c>
      <c r="M30">
        <f t="shared" si="13"/>
        <v>75</v>
      </c>
      <c r="O30" t="s">
        <v>38</v>
      </c>
      <c r="P30">
        <v>15</v>
      </c>
      <c r="Q30">
        <f t="shared" si="16"/>
        <v>75</v>
      </c>
      <c r="AA30" t="s">
        <v>22</v>
      </c>
      <c r="AC30">
        <v>5</v>
      </c>
      <c r="AE30" t="s">
        <v>38</v>
      </c>
      <c r="AF30">
        <v>15</v>
      </c>
      <c r="AG30">
        <f t="shared" si="17"/>
        <v>75</v>
      </c>
    </row>
    <row r="31" spans="1:33">
      <c r="K31" t="s">
        <v>52</v>
      </c>
      <c r="M31">
        <v>150</v>
      </c>
      <c r="O31" t="s">
        <v>22</v>
      </c>
      <c r="Q31">
        <v>5</v>
      </c>
      <c r="AE31" t="s">
        <v>22</v>
      </c>
      <c r="AG31">
        <v>5</v>
      </c>
    </row>
    <row r="33" spans="1:33">
      <c r="A33" t="s">
        <v>35</v>
      </c>
      <c r="D33">
        <f>SUM(D24:D29)</f>
        <v>1005</v>
      </c>
      <c r="I33">
        <f>SUM(I4:I30)</f>
        <v>2975</v>
      </c>
      <c r="M33">
        <f>SUM(M4:M31)</f>
        <v>3035</v>
      </c>
      <c r="Q33">
        <f>SUM(Q4:Q31)</f>
        <v>3200</v>
      </c>
      <c r="U33">
        <f>SUM(U4:U29)</f>
        <v>3140</v>
      </c>
      <c r="Y33">
        <f>SUM(Y4:Y29)</f>
        <v>3195</v>
      </c>
      <c r="AC33">
        <f>SUM(AC4:AC30)</f>
        <v>3135</v>
      </c>
      <c r="AG33">
        <f>SUM(AG4:AG31)</f>
        <v>3150</v>
      </c>
    </row>
    <row r="35" spans="1:33">
      <c r="A35" t="s">
        <v>36</v>
      </c>
      <c r="D35">
        <f>D33/5</f>
        <v>201</v>
      </c>
      <c r="I35">
        <f>I33/5</f>
        <v>595</v>
      </c>
      <c r="M35">
        <f>M33/5</f>
        <v>607</v>
      </c>
      <c r="Q35">
        <f>Q33/5</f>
        <v>640</v>
      </c>
      <c r="U35">
        <f>U33/5</f>
        <v>628</v>
      </c>
      <c r="Y35">
        <f>Y33/5</f>
        <v>639</v>
      </c>
      <c r="AC35">
        <f>AC33/5</f>
        <v>627</v>
      </c>
      <c r="AG35">
        <f>AG33/5</f>
        <v>630</v>
      </c>
    </row>
    <row r="39" spans="1:33" ht="15">
      <c r="A39" s="4" t="s">
        <v>39</v>
      </c>
      <c r="F39" s="3" t="s">
        <v>10</v>
      </c>
      <c r="G39" s="3">
        <f>D24+U24+AB4</f>
        <v>820</v>
      </c>
    </row>
    <row r="40" spans="1:33" ht="15">
      <c r="A40" s="4" t="s">
        <v>40</v>
      </c>
      <c r="F40" s="3" t="s">
        <v>6</v>
      </c>
      <c r="G40" s="3">
        <f>D25+I9+I21+M21+Q21+U21+Y9+Q9+Y21+AC21+AC5+AG9+AG21</f>
        <v>1700</v>
      </c>
    </row>
    <row r="41" spans="1:33" ht="15">
      <c r="A41" s="4" t="s">
        <v>41</v>
      </c>
      <c r="F41" s="3" t="s">
        <v>1</v>
      </c>
      <c r="G41" s="3">
        <f>D26+I7+I17+I29+M7+M17+M29+Q7+Q17+Q29+U6+U17+U26+Y7+Y17+Y26+AC7+AC17+AC29+AG7+AG17+AG29</f>
        <v>4100</v>
      </c>
    </row>
    <row r="42" spans="1:33" ht="15">
      <c r="F42" s="3" t="s">
        <v>12</v>
      </c>
      <c r="G42" s="3">
        <f>D27+I5+I27+M8+M27+Q5+Q27+U7+U27+Y5+Y27+AC27+AG5+AG27</f>
        <v>950</v>
      </c>
    </row>
    <row r="43" spans="1:33" ht="15">
      <c r="F43" s="3" t="s">
        <v>21</v>
      </c>
      <c r="G43" s="3">
        <f>D28+I10+M9+Q10+U8+U28+AC9+AG10</f>
        <v>1600</v>
      </c>
    </row>
    <row r="44" spans="1:33" ht="15">
      <c r="F44" s="3" t="s">
        <v>22</v>
      </c>
      <c r="G44" s="3">
        <f>D29+I11+I30+M10+Q11+Q31+U9+Y11+Y29+AC10+AC30+AG11+AG31</f>
        <v>65</v>
      </c>
    </row>
    <row r="45" spans="1:33" ht="15">
      <c r="F45" s="3" t="s">
        <v>20</v>
      </c>
      <c r="G45" s="3">
        <f>I4+Q4+Y4+AG4</f>
        <v>1200</v>
      </c>
    </row>
    <row r="46" spans="1:33" ht="15">
      <c r="F46" s="3" t="s">
        <v>17</v>
      </c>
      <c r="G46" s="3">
        <f>I6+Q6+Y6+AG6</f>
        <v>300</v>
      </c>
    </row>
    <row r="47" spans="1:33" ht="15">
      <c r="F47" s="3" t="s">
        <v>57</v>
      </c>
      <c r="G47" s="3">
        <f>I8+Q8+Y8+AG8</f>
        <v>300</v>
      </c>
    </row>
    <row r="48" spans="1:33" ht="15">
      <c r="F48" s="3" t="s">
        <v>0</v>
      </c>
      <c r="G48" s="3">
        <f>I14+M14+Q14+U14+Y14+AC14+AG14</f>
        <v>1300</v>
      </c>
    </row>
    <row r="49" spans="6:7" ht="15">
      <c r="F49" s="3" t="s">
        <v>13</v>
      </c>
      <c r="G49" s="3">
        <f>I15+M15+Q15+U15+Y15+AC15+AG15</f>
        <v>1300</v>
      </c>
    </row>
    <row r="50" spans="6:7" ht="15">
      <c r="F50" s="3" t="s">
        <v>4</v>
      </c>
      <c r="G50" s="3">
        <f>I18+M18+Q18+U18+Y18+AC18+AG18</f>
        <v>840</v>
      </c>
    </row>
    <row r="51" spans="6:7" ht="15">
      <c r="F51" s="3" t="s">
        <v>16</v>
      </c>
      <c r="G51" s="3">
        <f>I19+M19+Q19+U19+Y19+AC19+AG19</f>
        <v>875</v>
      </c>
    </row>
    <row r="52" spans="6:7" ht="15">
      <c r="F52" s="3" t="s">
        <v>14</v>
      </c>
      <c r="G52" s="3">
        <f>I16+Q16+Y16+AG16</f>
        <v>600</v>
      </c>
    </row>
    <row r="53" spans="6:7" ht="15">
      <c r="F53" s="3" t="s">
        <v>25</v>
      </c>
      <c r="G53" s="3">
        <f>I20+Q20+Y20+AG20</f>
        <v>400</v>
      </c>
    </row>
    <row r="54" spans="6:7" ht="33" customHeight="1">
      <c r="F54" s="6" t="s">
        <v>45</v>
      </c>
      <c r="G54" s="3">
        <f>I24+M6+M24+Q24+U25+Y25+AC6+AC24+AG24</f>
        <v>380</v>
      </c>
    </row>
    <row r="55" spans="6:7" ht="15">
      <c r="F55" s="3" t="s">
        <v>3</v>
      </c>
      <c r="G55" s="3">
        <f>I25+U4+AC25</f>
        <v>900</v>
      </c>
    </row>
    <row r="56" spans="6:7" ht="15">
      <c r="F56" s="3" t="s">
        <v>2</v>
      </c>
      <c r="G56" s="3">
        <f>I28+AC28</f>
        <v>300</v>
      </c>
    </row>
    <row r="57" spans="6:7" ht="15">
      <c r="F57" s="3" t="s">
        <v>8</v>
      </c>
      <c r="G57" s="3">
        <f>M4+Y23</f>
        <v>650</v>
      </c>
    </row>
    <row r="58" spans="6:7" ht="15">
      <c r="F58" s="3" t="s">
        <v>43</v>
      </c>
      <c r="G58" s="3">
        <f>I26+M5+M26+Q26+U5+Y24+AC26+AG26</f>
        <v>1000</v>
      </c>
    </row>
    <row r="59" spans="6:7" ht="15">
      <c r="F59" s="3" t="s">
        <v>24</v>
      </c>
      <c r="G59" s="3">
        <f>M16+U16+AC16</f>
        <v>450</v>
      </c>
    </row>
    <row r="60" spans="6:7" ht="15">
      <c r="F60" s="3" t="s">
        <v>50</v>
      </c>
      <c r="G60" s="3">
        <f>M20+U20+AC20</f>
        <v>300</v>
      </c>
    </row>
    <row r="61" spans="6:7" ht="15">
      <c r="F61" s="3" t="s">
        <v>11</v>
      </c>
      <c r="G61" s="3">
        <f>M25+AG25</f>
        <v>500</v>
      </c>
    </row>
    <row r="62" spans="6:7" ht="15">
      <c r="F62" s="3" t="s">
        <v>5</v>
      </c>
      <c r="G62" s="3">
        <f>M28+Q28+AG28</f>
        <v>450</v>
      </c>
    </row>
    <row r="63" spans="6:7" ht="15">
      <c r="F63" s="3" t="s">
        <v>49</v>
      </c>
      <c r="G63" s="3">
        <f>Q25</f>
        <v>300</v>
      </c>
    </row>
    <row r="64" spans="6:7" ht="15">
      <c r="F64" s="3" t="s">
        <v>52</v>
      </c>
      <c r="G64" s="3">
        <f>M31+U29</f>
        <v>300</v>
      </c>
    </row>
    <row r="65" spans="6:7" ht="15">
      <c r="F65" s="3" t="s">
        <v>58</v>
      </c>
      <c r="G65" s="3">
        <f>M30+Q30+AG30</f>
        <v>225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MUSCKA</dc:creator>
  <cp:lastModifiedBy>Root</cp:lastModifiedBy>
  <cp:lastPrinted>2012-06-23T07:42:31Z</cp:lastPrinted>
  <dcterms:created xsi:type="dcterms:W3CDTF">2009-04-12T13:37:34Z</dcterms:created>
  <dcterms:modified xsi:type="dcterms:W3CDTF">2014-04-27T17:00:38Z</dcterms:modified>
</cp:coreProperties>
</file>